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8355" activeTab="0"/>
  </bookViews>
  <sheets>
    <sheet name="2010" sheetId="1" r:id="rId1"/>
    <sheet name="1b" sheetId="2" r:id="rId2"/>
    <sheet name="ISOZYGIO" sheetId="3" r:id="rId3"/>
  </sheets>
  <definedNames>
    <definedName name="_xlnm.Print_Area" localSheetId="0">'2010'!$A$1:$Q$140</definedName>
  </definedNames>
  <calcPr fullCalcOnLoad="1"/>
  <pivotCaches>
    <pivotCache cacheId="1" r:id="rId4"/>
  </pivotCaches>
</workbook>
</file>

<file path=xl/sharedStrings.xml><?xml version="1.0" encoding="utf-8"?>
<sst xmlns="http://schemas.openxmlformats.org/spreadsheetml/2006/main" count="1707" uniqueCount="1658">
  <si>
    <t>60.00.0700</t>
  </si>
  <si>
    <t>ΕΠΙΔΟΜΑΤΑ ΚΑΝΟΝΙΚΗΣ ΑΔΕΙΑΣ</t>
  </si>
  <si>
    <t>60.00.0800</t>
  </si>
  <si>
    <t>ΑΠΟΖΗΜΙΩΣΕΙΣ ΜΗ ΧΟΡΗΓΟΥΜΕΝΩΝ ΑΔΕΙΩΝ</t>
  </si>
  <si>
    <t>60.01.0000</t>
  </si>
  <si>
    <t>60.01.0300</t>
  </si>
  <si>
    <t>60.01.0500</t>
  </si>
  <si>
    <t>ΑΠΟΔΟΧΕΣ ΑΣΘΕΝΕΙΑΣ</t>
  </si>
  <si>
    <t>60.01.0700</t>
  </si>
  <si>
    <t>60.03.0000</t>
  </si>
  <si>
    <t>ΕΡΓΟΔΟΤΙΚΕΣ ΕΙΣΦΟΡΕΣ ΙΚΑ</t>
  </si>
  <si>
    <t>60.04.0000</t>
  </si>
  <si>
    <t>60.05.0000</t>
  </si>
  <si>
    <t>ΑΠΟΖΗΜΙΩΣΗ ΑΠΟΛΥΣΗΣ ΜΙΣΘΩΤΩΝ</t>
  </si>
  <si>
    <t>61.00.0000</t>
  </si>
  <si>
    <t>ΑΜΟΙΒΕΣ &amp; ΕΞΟΔΑ ΔΙΚΗΓΟΡΩΝ-ΔΙΚ.ΕΠΙΜΕΛΗΤΩΝ</t>
  </si>
  <si>
    <t>61.00.0200</t>
  </si>
  <si>
    <t>ΑΜΟΙΒΕΣ &amp; ΕΞΟΔΑ ΜΗΧΑΝΙΚΩΝ</t>
  </si>
  <si>
    <t>61.00.0600</t>
  </si>
  <si>
    <t>ΑΜΟΙΒΕΣ &amp; ΕΞΟΔΑ ΛΟΓΙΣΤΩΝ</t>
  </si>
  <si>
    <t>61.98.0001</t>
  </si>
  <si>
    <t>ΔΑΠΑΝΕΣ ΥΠΕΡ ΤΡΙΤΩΝ</t>
  </si>
  <si>
    <t>62.03.0000</t>
  </si>
  <si>
    <t>ΤΗΛΕΦΩΝΙΚΑ - ΤΗΛΕΓΡΑΦΙΚΑ</t>
  </si>
  <si>
    <t>62.03.0200</t>
  </si>
  <si>
    <t>ΤΑΧΥΔΡΟΜΙΚΑ</t>
  </si>
  <si>
    <t>62.04.0100</t>
  </si>
  <si>
    <t>ΕΝΟΙΚΙΟ ΑΠΟΘΗΚΗΣ ΓΕΦΥΡΑ ΚΑΛΟΓΗΡΟΥ</t>
  </si>
  <si>
    <t>62.05.0100</t>
  </si>
  <si>
    <t>ΑΣΦΑΛΙΣΤΡΑ ΜΕΤΑΦΟΡΙΚΩΝ ΜΕΣΩΝ</t>
  </si>
  <si>
    <t>62.07.0200</t>
  </si>
  <si>
    <t>ΜΗΧΑΝΗΜΑΤΩΝ - ΤΕΧΝΙΚΩΝ ΕΓΚΑΤ.ΛΟΙΠΟΥ ΕΞΟΠΛΙΣΜΟΥ</t>
  </si>
  <si>
    <t>62.98.0000</t>
  </si>
  <si>
    <t>ΦΩΤΙΣΜΟΣ</t>
  </si>
  <si>
    <t>64.00.0100</t>
  </si>
  <si>
    <t>ΕΞΟΔΑ ΜΕΤΑΦΟΡΑΣ ΜΕ ΜΕΣΑ ΤΡΙΤΩΝ</t>
  </si>
  <si>
    <t>64.01.0000</t>
  </si>
  <si>
    <t>ΕΞΟΔΑ ΤΑΞΙΔΙΟΥ ΕΣΩΤΕΡΙΚΟΥ</t>
  </si>
  <si>
    <t>64.05.0001</t>
  </si>
  <si>
    <t>ΤΕΧΝΙΚΗ ΥΠΟΣΤΗΡΙΞΗ ΠΡΟΓΡΑΜΜΑΤΩΝ</t>
  </si>
  <si>
    <t>64.05.0100</t>
  </si>
  <si>
    <t>ΣΥΝΔΡΟΜΕΣ ΣΕ ΕΠΑΓΓΕΛΜΑΤΙΚΕΣ ΟΡΓΑΝΩΣΕΙΣ</t>
  </si>
  <si>
    <t>64.07.0000</t>
  </si>
  <si>
    <t>ΕΝΤΥΠΑ</t>
  </si>
  <si>
    <t>64.07.0100</t>
  </si>
  <si>
    <t>ΥΛΙΚΑ ΠΟΛΛΑΠΛΩΝ ΕΚΤΥΠΩΣΕΩΝ</t>
  </si>
  <si>
    <t>64.07.0300</t>
  </si>
  <si>
    <t>ΓΡΑΦΙΚΗ ΥΛΗ &amp; ΛΟΙΠΑ ΥΛΙΚΑ ΓΡΑΦΕΙΟΥ</t>
  </si>
  <si>
    <t>64.08.0100</t>
  </si>
  <si>
    <t>ΥΛΙΚΑ ΚΑΘΑΡΙΟΤΗΤΑΣ</t>
  </si>
  <si>
    <t>64.08.9900</t>
  </si>
  <si>
    <t>ΛΟΙΠΑ ΥΛΙΚΑ ΑΜΕΣΗΣ ΑΝΑΛΩΣΕΩΣ</t>
  </si>
  <si>
    <t>64.09.0000</t>
  </si>
  <si>
    <t>ΕΞΟΔΑ ΔΗΜΟΣΙΕΥΣΕΩΣ ΙΣΟΛΟΓΙΣΜΩΝ &amp; ΠΡΟΣΚΛΗΣΕΩΝ</t>
  </si>
  <si>
    <t>64.09.9900</t>
  </si>
  <si>
    <t>ΕΞΟΔΑ ΛΟΙΠΩΝ ΔΗΜΟΣΙΕΥΣΕΩΝ</t>
  </si>
  <si>
    <t>64.98.0000</t>
  </si>
  <si>
    <t>ΔΙΑΦΟΡΑ ΕΞΟΔΑ</t>
  </si>
  <si>
    <t>64.98.0001</t>
  </si>
  <si>
    <t>ΕΞΟΔΑ ΕΜΠΟΡΟΠΑΝΗΓΥΡΗΣ</t>
  </si>
  <si>
    <t>66.01.0300</t>
  </si>
  <si>
    <t>ΑΠΟΣΒΕΣΕΙΣ ΚΤΙΡΙΩΝ ΕΚΠΙΠΤΟΜΕΝΕΣ</t>
  </si>
  <si>
    <t>66.01.0301</t>
  </si>
  <si>
    <t>ΑΠΟΣΒΕΣΕΙΣ ΚΤΙΡΙΩΝ ΜΗ ΕΚΠΙΠΤΟΜΕΝΕΣ</t>
  </si>
  <si>
    <t>66.02.0300</t>
  </si>
  <si>
    <t>ΑΠΟΣΒΕΣΕΙΣ ΜΗΧΑΝ. ΕΞΟΠΛΙΣΜΟΥ ΜΗ ΕΚΠΙΠΤΟΜΕΝΕΣ</t>
  </si>
  <si>
    <t>66.04.0300</t>
  </si>
  <si>
    <t>ΑΠΟΣΒΕΣΕΙΣ Η/Υ &amp; ΗΛΕΚΤΡΟΜΙΚΩΝ ΠΡΟΓΡΑΜΜΑΤΩΝ</t>
  </si>
  <si>
    <t>66.06.0000</t>
  </si>
  <si>
    <t>ΑΠΟΣΒΕΣΗ ΕΞΟΔΩΝ ΙΔΡΥΣΗΣ &amp; Α ΕΓΚΑΤΑΣΤΑΣΗΣ</t>
  </si>
  <si>
    <t>67.00.0000</t>
  </si>
  <si>
    <t>ΔΑΠΑΝΕΣ ΠΑΛΑΙΩΝ ΕΡΓΩΝ</t>
  </si>
  <si>
    <t>67.00.1000</t>
  </si>
  <si>
    <t>ΔΑΠΑΝΕΣ ΕΡΓΩΝ</t>
  </si>
  <si>
    <t>73.00.0001</t>
  </si>
  <si>
    <t>ΔΙΑΜΟΡΦ.ΕΚΘΕΣ.ΧΩΡΟΥ ΓΕΦΥΡΑ ΚΑΛΟΓΗΡΟΥ</t>
  </si>
  <si>
    <t>73.00.0002</t>
  </si>
  <si>
    <t>ΚΑΤΑΣ.ΠΛΑΤΕΙΑΣ Δ.Δ. ΓΥΜΝΟΤΟΠΟΥ</t>
  </si>
  <si>
    <t>73.00.0003</t>
  </si>
  <si>
    <t>ΚΑΤΑΣ.ΒΑΣΗΣ ΓΙΑ ΜΕΤΑΛΛΙΚΕΣ ΚΕΡΚΙΔΕΣ</t>
  </si>
  <si>
    <t>73.00.0004</t>
  </si>
  <si>
    <t>ΚΑΛΥΨΗ ΔΡΑΣΕΩΝ ΠΟΛΙΤΙΚΗΣ ΠΡΟΣΤΑΣΙΑΣ</t>
  </si>
  <si>
    <t>73.00.0005</t>
  </si>
  <si>
    <t>ΚΑΤΑΣΚ/ΚΕΣ ΕΡΓΑΣΙΕΣ ΠΝΕΥΜΑΤΙΚΟ ΚΕΝΤΡΟ</t>
  </si>
  <si>
    <t>73.00.0006</t>
  </si>
  <si>
    <t>ΑΠΟΚΑΤΑΣΤΑΣΗ ΖΗΜΙΩΝ ΑΠΟ ΘΕΟΜΗΝΙΕΣ</t>
  </si>
  <si>
    <t>73.00.0007</t>
  </si>
  <si>
    <t>ΧΑΛΙΚΟΣΤΡΩΣΕΙΣ ΑΓΡΟΤΙΚΩΝ ΔΡΟΜΩΝ</t>
  </si>
  <si>
    <t>73.00.0008</t>
  </si>
  <si>
    <t>ΚΑΤΑΣΚΕΥΗ ΦΡΕΑΤΙΟΥ ΑΠΟΧΕΤΕΥΣΗΣ</t>
  </si>
  <si>
    <t>73.00.0009</t>
  </si>
  <si>
    <t>ΔΙΑΝΟΙΞΗ ΔΡΟΜΟΥ ΝΕΚΡΟΤΑΦΕΙΟ ΗΛΙΟΒΟΥΝΙΟΥ</t>
  </si>
  <si>
    <t>73.00.0010</t>
  </si>
  <si>
    <t>ΕΣΟΔΑ ΕΜΠΟΡΟΠΑΝΥΓΗΡΗΣ</t>
  </si>
  <si>
    <t>75.05.0000</t>
  </si>
  <si>
    <t>ΕΝΟΙΚΙΟ ΑΝΑΨΥΚΤΗΡΙΟΥ Ν.ΚΕΡΑΣΟΥΝΤΑΣ</t>
  </si>
  <si>
    <t>75.05.0001</t>
  </si>
  <si>
    <t>ΕΝΟΙΚΙΟ ΑΝΑΨΥΚΤΗΡΙΟΥ ΓΗΠΕΔΟ ΤΕΝΝΙΣ</t>
  </si>
  <si>
    <t>75.05.0003</t>
  </si>
  <si>
    <t>ΕΝΟΙΚΙΟ Δ.Δ. ΔΡΥΟΦΥΤΟ</t>
  </si>
  <si>
    <t>75.05.0004</t>
  </si>
  <si>
    <t>ΕΝΟΙΚΙΟ ΣΧΟΛ.ΚΛΗΡΟΥ ΠΕΤΡΑΣ</t>
  </si>
  <si>
    <t>75.05.0005</t>
  </si>
  <si>
    <t>ΕΝΟΙΚΙΟ ΚΑΦΕΝΕΙΟ ΚΤΕΛ</t>
  </si>
  <si>
    <t>75.05.0006</t>
  </si>
  <si>
    <t>ΕΝΟΙΚΙΟ ΠΕΡΙΠΤΕΡΟ Δ.Δ.ΠΕΤΡΑΣ</t>
  </si>
  <si>
    <t>75.05.0008</t>
  </si>
  <si>
    <t>ΕΝΟΙΚΙΟ ΠΑΡΚΙΝΓΚ ΓΕΦΥΡΑ ΚΑΛΟΓΗΡΟΥ</t>
  </si>
  <si>
    <t>75.05.0009</t>
  </si>
  <si>
    <t>ΕΝΟΙΚΙΟ ΣΦΑΓΕΙΟΥ</t>
  </si>
  <si>
    <t>81.00.0000</t>
  </si>
  <si>
    <t>ΦΟΡΟΛΟΓΙΚΑ ΠΡΟΣΤΙΜΑ &amp; ΠΡΟΣΑΥΞΗΣΕΙΣ</t>
  </si>
  <si>
    <t>81.00.0100</t>
  </si>
  <si>
    <t>ΠΡΟΣΑΥΞΗΣΕΙΣ ΕΙΣΦΟΡΩΝ ΑΣΦΑΛΙΣΤΙΚΩΝ ΤΑΜΕΙΩΝ</t>
  </si>
  <si>
    <t>81.00.9999</t>
  </si>
  <si>
    <t>ΠΕΡΑΙΩΣΗ ΒΙΒΛΙΩΝ</t>
  </si>
  <si>
    <t>81.05.0000</t>
  </si>
  <si>
    <t>ΑΠΟΣΒΕΣΕΙΣ ΕΠΙΧΟΡΗΓΗΣΕΩΝ</t>
  </si>
  <si>
    <t>82.00.9900</t>
  </si>
  <si>
    <t>ΛΟΙΠΑ ΕΞΟΔΑ ΠΡΟΗΓΟΥΜΕΝΩΝ ΧΡΗΣΕΩΝ</t>
  </si>
  <si>
    <t>89.00.0000</t>
  </si>
  <si>
    <t>Ισολογισμός Ανοίγματος χρήσεως</t>
  </si>
  <si>
    <t>89.00.0003</t>
  </si>
  <si>
    <t>ΙΣΟΛΟΓΙΣΜΟΣ ΑΝΟΙΓΜΑΤΟΣ Δ.Ε.Κ.Κ.Α.Φ</t>
  </si>
  <si>
    <t>Γενικό Άθροισμα</t>
  </si>
  <si>
    <t>Καθαρά αποτελέσματα Κέρδη - ζημίες χρήσεως</t>
  </si>
  <si>
    <t>Υπόλοιπο Ζημιών χρήσεως εις νέο</t>
  </si>
  <si>
    <t>1</t>
  </si>
  <si>
    <t>Δεδομένα</t>
  </si>
  <si>
    <t>kk</t>
  </si>
  <si>
    <t>10</t>
  </si>
  <si>
    <t>11</t>
  </si>
  <si>
    <t>12</t>
  </si>
  <si>
    <t>13</t>
  </si>
  <si>
    <t>14</t>
  </si>
  <si>
    <t>16</t>
  </si>
  <si>
    <t>18</t>
  </si>
  <si>
    <t>30</t>
  </si>
  <si>
    <t>33</t>
  </si>
  <si>
    <t>36</t>
  </si>
  <si>
    <t>38</t>
  </si>
  <si>
    <t>40</t>
  </si>
  <si>
    <t>41</t>
  </si>
  <si>
    <t>42</t>
  </si>
  <si>
    <t>50</t>
  </si>
  <si>
    <t>53</t>
  </si>
  <si>
    <t>54</t>
  </si>
  <si>
    <t>55</t>
  </si>
  <si>
    <t>56</t>
  </si>
  <si>
    <t>60</t>
  </si>
  <si>
    <t>61</t>
  </si>
  <si>
    <t>62</t>
  </si>
  <si>
    <t>64</t>
  </si>
  <si>
    <t>66</t>
  </si>
  <si>
    <t>67</t>
  </si>
  <si>
    <t>73</t>
  </si>
  <si>
    <t>75</t>
  </si>
  <si>
    <t>81</t>
  </si>
  <si>
    <t>82</t>
  </si>
  <si>
    <t>89</t>
  </si>
  <si>
    <t>Άθροισμα από Άθροισμα Άθροισμα από Χρέωση</t>
  </si>
  <si>
    <t>Άθροισμα από Άθροισμα Άθροισμα από Πίστωση</t>
  </si>
  <si>
    <t xml:space="preserve">Υπόλοιπο </t>
  </si>
  <si>
    <t>Κέρδη-ζημίες εις νέο</t>
  </si>
  <si>
    <t>ΦΙΛΙΠΠΙΑΔΑ 1/6/2014</t>
  </si>
  <si>
    <t>Ο ΛΟΓΙΣΤΗΣ</t>
  </si>
  <si>
    <t xml:space="preserve">             3.Έξοδα προηγούμενων χρήσεων</t>
  </si>
  <si>
    <t xml:space="preserve">             1.Έκτακτα και ανόργανα έξοδα</t>
  </si>
  <si>
    <t>ΕΝΕΡΓΗΤΙΚΟ</t>
  </si>
  <si>
    <t>ΠΑΘΗΤΙΚΟ</t>
  </si>
  <si>
    <t>Αξία κτήσεως</t>
  </si>
  <si>
    <t>Αποσβέσεις</t>
  </si>
  <si>
    <t>ΜΕΙΟΝ:</t>
  </si>
  <si>
    <t xml:space="preserve"> </t>
  </si>
  <si>
    <t>Α.ΙΔΙΑ ΚΕΦΑΛΑΙΑ</t>
  </si>
  <si>
    <t>5.Μεταφορικά μέσα</t>
  </si>
  <si>
    <t>6.Έπιπλα και λοιπός εξοπλισμός</t>
  </si>
  <si>
    <t>ΙΙ.Βραχυπρόθεσμες υποχρεώσεις</t>
  </si>
  <si>
    <t>1.Προμηθευτές</t>
  </si>
  <si>
    <t>1.Απαιτήσεις από πώληση αγαθών και υπηρεσιών</t>
  </si>
  <si>
    <t>Αναπόσβ.Αξία</t>
  </si>
  <si>
    <t>Ποσά</t>
  </si>
  <si>
    <t>κλειόμενης</t>
  </si>
  <si>
    <t>ΙΙ.Ενσώματες ακινητοποιήσεις</t>
  </si>
  <si>
    <t>ΙV.Διαθέσιμα</t>
  </si>
  <si>
    <t xml:space="preserve">7.Ακινητοποιήσεις υπό εκτέλεση και προκαταβολές </t>
  </si>
  <si>
    <t xml:space="preserve">  κτήσεως παγίων</t>
  </si>
  <si>
    <t>Ι.Αποτελέσματα εκμεταλλεύσεως</t>
  </si>
  <si>
    <t>Μείον:</t>
  </si>
  <si>
    <t>Κόστος αγαθών και υπηρεσιών</t>
  </si>
  <si>
    <t>Πλέον:</t>
  </si>
  <si>
    <t>Σύνολο</t>
  </si>
  <si>
    <t xml:space="preserve">   επενδύσεων-Δωρεές Παγίων</t>
  </si>
  <si>
    <t>Δ.ΚΥΚΛΟΦΟΡΟΥΝ ΕΝΕΡΓΗΤΙΚΟ</t>
  </si>
  <si>
    <t>Γ. ΠΑΓΙΟ ΕΝΕΡΓΗΤΙΚΟ</t>
  </si>
  <si>
    <t xml:space="preserve">ΙΙ.Διαφορές αναπροσαρμογής και Επιχορηγήσεις </t>
  </si>
  <si>
    <t xml:space="preserve">1.Ταμείο                               </t>
  </si>
  <si>
    <t>Σύνολο κυκλοφ/ντος ενεργητικού (ΔΙΙ+ΔΙV)</t>
  </si>
  <si>
    <t xml:space="preserve">3.Κτίρια και τεχνικά έργα      </t>
  </si>
  <si>
    <t>Σύνολο πάγιου ενεργητικού (ΓΙΙ+ΓΙΙΙ)</t>
  </si>
  <si>
    <t>-</t>
  </si>
  <si>
    <t>ΠΟΣΑ ΣΕ ΕΥΡΩ</t>
  </si>
  <si>
    <t>4.Μηχανήματα</t>
  </si>
  <si>
    <t xml:space="preserve">2.Καταθέσεις Οψεως                           </t>
  </si>
  <si>
    <t>5.Υποχρεώσεις από φόρους - τέλη</t>
  </si>
  <si>
    <t>6.Ασφαλιστικοί Οργανισμοί</t>
  </si>
  <si>
    <t>Μειον:</t>
  </si>
  <si>
    <t>3 Χρεωστικοί Τόκοι και Συναφή Εξοδα</t>
  </si>
  <si>
    <t>Β.ΕΞΟΔΑ ΕΓΚΑΤΑΣΤΑΣΗΣ</t>
  </si>
  <si>
    <t>4.Λοιπά Εξοδα Εγκατάστασης</t>
  </si>
  <si>
    <t>ΙΙ.Απαιτήσεις</t>
  </si>
  <si>
    <t>Ε. ΜΕΤΑΒΑΤΙΚΟΙ ΛΟΓ/ΣΜΟΙ ΕΝΕΡΓΗΤΙΚΟΥ</t>
  </si>
  <si>
    <t>2. Έσοδα χρήσεως εισπρακτέα</t>
  </si>
  <si>
    <t>ΓΕΝΙΚΟ ΣΥΝΟΛΟ ΕΝΕΡΓΗΤΙΚΟΥ (Β+ Γ+Δ+Ε)</t>
  </si>
  <si>
    <t>2. Έξοδα χρήσεως δουλευμένα</t>
  </si>
  <si>
    <t xml:space="preserve">ΠΙΝΑΚΑΣ ΔΙΑΘΕΣΗΣ ΑΠΟΤΕΛΕΣΜΑΤΩΝ </t>
  </si>
  <si>
    <t>4 Πιστωτικοί Τόκοι και Συναφή Εσοδα</t>
  </si>
  <si>
    <t>1. Άλλα έσοδα εκμεταλεύσεως</t>
  </si>
  <si>
    <r>
      <t>ΜΕΙΟΝ:</t>
    </r>
    <r>
      <rPr>
        <sz val="14"/>
        <rFont val="Times New Roman Greek"/>
        <family val="1"/>
      </rPr>
      <t xml:space="preserve">  1.Έξοδα διοικητικής λειτουργίας</t>
    </r>
  </si>
  <si>
    <t>προηγούμενης</t>
  </si>
  <si>
    <t>ΙΙ ΠΛΕΟΝ: Έκτακτα αποτελέσματα</t>
  </si>
  <si>
    <t xml:space="preserve">                                         ΚΑΤΑΣΤΑΣΗ ΛΟΓΑΡΙΑΣΜΟΥ ΑΠΟΤΕΛΕΣΜAΤΩΝ ΧΡΗΣΕΩΣ</t>
  </si>
  <si>
    <t xml:space="preserve">      Σύνολο αποσβέσεων παγίων στοιχείων</t>
  </si>
  <si>
    <t xml:space="preserve">      Μείον : Οι από αυτές ενσωματωμένες στο λειτουργικό κόστος</t>
  </si>
  <si>
    <t>1.Γήπεδα - Οικόπεδα-Αγροτεμάχια</t>
  </si>
  <si>
    <t>11.Πιστωτές διάφοροι</t>
  </si>
  <si>
    <t>Δ. ΜΕΤΑΒΑΤΙΚΟΙ ΛΟΓ/ΣΜΟΙ ΠΑΘΗΤΙΚΟΥ</t>
  </si>
  <si>
    <t xml:space="preserve">             3. Έσοδα προηγούμενων χρήσεων</t>
  </si>
  <si>
    <t xml:space="preserve">             1.Έκτακτα &amp; ανόργανα εσοδα</t>
  </si>
  <si>
    <t>Σύνολο ιδίων κεφαλαίων (ΑΙ +ΑΙΙ+ΑΙΙΙ+ΑΙV)</t>
  </si>
  <si>
    <t>Σύνολο υποχρεώσεων (ΓΙ+ΓΙΙ)</t>
  </si>
  <si>
    <t>ΓΕΝΙΚΟ ΣΥΝΟΛΟ ΠΑΘΗΤΙΚΟΥ (Α+Β+Γ+Δ)</t>
  </si>
  <si>
    <t>2.Προβλέψεις υποτίμησης συμμετοχών και χρεογράφων</t>
  </si>
  <si>
    <t xml:space="preserve">             4. Λοιπά έσοδα</t>
  </si>
  <si>
    <t>1. Έσοδα επόμενων χρήσεων</t>
  </si>
  <si>
    <t>11.Χρεώστες διάφοροι</t>
  </si>
  <si>
    <t xml:space="preserve">                 3.Έξοδα Δημοσίων σχέσεων</t>
  </si>
  <si>
    <t>Μικτά αποτελέσματα (Πλεόνασμα/ Έλλειμμα) εκμεταλεύσεως</t>
  </si>
  <si>
    <t>Μερικά αποτελέσματα (Έλλειμμα) εκμεταλλεύσεως</t>
  </si>
  <si>
    <t>Ολικα Αποτελέσματα ( Έλλειμμα) εκμεταλλεύσεως</t>
  </si>
  <si>
    <t>Οργανικά και έκτακτα αποτελέσματα  ( Έλλειμμα)</t>
  </si>
  <si>
    <r>
      <rPr>
        <b/>
        <sz val="14"/>
        <rFont val="Times New Roman Greek"/>
        <family val="0"/>
      </rPr>
      <t>ΣΗΜΕΙΩΣΗ:</t>
    </r>
    <r>
      <rPr>
        <sz val="14"/>
        <rFont val="Times New Roman Greek"/>
        <family val="0"/>
      </rPr>
      <t xml:space="preserve"> </t>
    </r>
  </si>
  <si>
    <t>ΔΗΜΟΤΙΚΗ ΖΗΡΟΥ Α.Ε. ΟΤΑ</t>
  </si>
  <si>
    <t>ΑΡ.ΜΑ.Ε. ΝΟΜΑΡΧΙΑΣ 69126/43/Β/09/008……(Α.Φ.Μ:099228960 ΤΑΓΧ ΒΕΛΙΣΣΑΡΙΟΥ ΦΙΛΙΠΠΙΑΔΑ)…….</t>
  </si>
  <si>
    <t>III.Συμμετοχές και άλλες μακροπρόθεσμες</t>
  </si>
  <si>
    <t>Χρηματοοικονομικές Απαιτήσεις</t>
  </si>
  <si>
    <t>1.Συμμετοχές σε λοιπές επιχειρήσεις</t>
  </si>
  <si>
    <t>7.Λοιπές μακροπρόθεσμες απαιτήσεις</t>
  </si>
  <si>
    <t>Κύκλος εργασιών</t>
  </si>
  <si>
    <t>Ι.Μετοχικό Κεφάλαιο 7.750 μετοχές των 100,00 εκάστη</t>
  </si>
  <si>
    <t>ΟΦΕΙΛΟΜΕΝΟ ΚΕΦΑΛΑΙΟ</t>
  </si>
  <si>
    <t>1. ΚΑΤΑΒΕΒΛΗΜΕΝΟ ΚΕΦΑΛΑΙΟ</t>
  </si>
  <si>
    <t xml:space="preserve">3.Επιχορηγήσεις επενδύσεων </t>
  </si>
  <si>
    <t>Διαφορές από αναπροσαρμογή αξίας λοιπών περιουσιακών στοιχείων</t>
  </si>
  <si>
    <t>4. Αποθεματικά</t>
  </si>
  <si>
    <t>V.Αποτελέσματα εις νέο</t>
  </si>
  <si>
    <t>Κέρδη προηγούμενων χρήσεων</t>
  </si>
  <si>
    <t>Ζημιές μη εκπιπτόμενες</t>
  </si>
  <si>
    <t>Η ΠΡΟΕΔΡΟΣ</t>
  </si>
  <si>
    <t>ΤΟ ΜΕΛΟΣ Δ.Σ.</t>
  </si>
  <si>
    <t>χρήσεως 2010</t>
  </si>
  <si>
    <t>Μείον φόρος εισοδήματος &amp; συμπληρ</t>
  </si>
  <si>
    <t>Μείον συμπληρωματικός φόρος</t>
  </si>
  <si>
    <t>Πλέον: Υπόλοιπο αποτελεσμάτων (ζημιών) προηγούμενων χρήσεων</t>
  </si>
  <si>
    <t>Τακτικό αποθεματικό</t>
  </si>
  <si>
    <t xml:space="preserve">  ΚΑΘΑΡΑ ΑΠΟΤΕΛΕΣΜΑΤΑ (Κέρδος) ΧΡΗΣΕΩΣ</t>
  </si>
  <si>
    <t>ΙΣΟΛΟΓΙΣΜΟΣ 31ης ΔΕΚΕΜΒΡΙΟΥ 2010    2η ΕΤΑΙΡΙΚΗ ΧΡΗΣΗ   (01 ΙΑΝΟΥΑΡΙΟΥ 2010- 31 ΔΕΚΕΜΒΡΙΟΥ 2010)</t>
  </si>
  <si>
    <t xml:space="preserve">                                           31ης ΔΕΚΕΜΒΡΙΟΥ 2010 (1 ΙΑΝΟΥΑΡΙΟΥ - 31 ΔΕΚΕΜΒΡΙΟΥ 2010)</t>
  </si>
  <si>
    <t xml:space="preserve">    Ποσά κλειόμενης χρήσεως 2010</t>
  </si>
  <si>
    <t>Ποσά προηγούμενης χρήσεως 2009</t>
  </si>
  <si>
    <t>χρήσεως 2009</t>
  </si>
  <si>
    <t>Υπόλοιπο Κέρδη χρήσεως εις νέο</t>
  </si>
  <si>
    <t xml:space="preserve">    Ποσά προηγούμενης χρήσεως 2009</t>
  </si>
  <si>
    <t>Άθροισμα Άθροισμα από Χρέωση</t>
  </si>
  <si>
    <t>Άθροισμα Άθροισμα από Πίστωση</t>
  </si>
  <si>
    <t>Κωδικός</t>
  </si>
  <si>
    <t>Περιγραφή Λογαριασμού</t>
  </si>
  <si>
    <t>Άθροισμα από Χρέωση</t>
  </si>
  <si>
    <t>Άθροισμα από Πίστωση</t>
  </si>
  <si>
    <t>10.00.0000</t>
  </si>
  <si>
    <t>ΓΗΠΕΔΑ - ΟΙΚΟΠΕΔΑ</t>
  </si>
  <si>
    <t>11.00.0000</t>
  </si>
  <si>
    <t>ΚΤΙΡΙΑΚΟ ΣΥΓΚΡΟΤΗΜΑ ΣΦΑΓΕΙΩΝ ΣΕ ΑΚΙΝ.ΤΡΙΤΩΝ</t>
  </si>
  <si>
    <t>11.00.0001</t>
  </si>
  <si>
    <t>ΔΟΜΙΚΕΣ ΚΑΤΑΣΚΕΥΕΣ ΣΦΑΓΕΙΩΝ ΣΕ ΑΚΙΝ.ΤΡΙΤΩΝ</t>
  </si>
  <si>
    <t>11.99.0001</t>
  </si>
  <si>
    <t>ΑΠΟΣΒΕΣΜΕΝΑ ΚΤΙΡΙΑ</t>
  </si>
  <si>
    <t>12.00.0000</t>
  </si>
  <si>
    <t>ΜΗΧΑΝΗΜΑΤΑ ΓΡΑΜΜΗΣ ΣΦΑΓΕΙΟΥ ΧΟΙΡΙΝΩΝ</t>
  </si>
  <si>
    <t>12.00.0001</t>
  </si>
  <si>
    <t>ΜΗΧΑΝΗΜΑΤΑ ΓΡΑΜΜΗΣ ΣΦΑΓΕΙΟΥ ΒΟΕΙΔΩΝ</t>
  </si>
  <si>
    <t>12.00.0002</t>
  </si>
  <si>
    <t>ΜΗΧΑΝΗΜΑΤΑ ΓΡΑΜΜΗΣ ΣΦΑΓΕΙΟΥ ΑΡΝΙΩΝ</t>
  </si>
  <si>
    <t>12.00.0003</t>
  </si>
  <si>
    <t>ΜΗΧΑΝΗΜΑΤΑ ΛΟΙΠΟΣ ΕΞΟΠΛΙΣΜΟΣ</t>
  </si>
  <si>
    <t>12.00.0004</t>
  </si>
  <si>
    <t>ΕΓΚΑΤΑΣΤΑΣΕΙΣ ΨΥΞΗΣ</t>
  </si>
  <si>
    <t>12.00.0005</t>
  </si>
  <si>
    <t>ΕΓΚΑΤΑΣΤΑΣΕΙΣ ΒΙΟΛΟΓΙΚΟΥ</t>
  </si>
  <si>
    <t>12.00.0006</t>
  </si>
  <si>
    <t>ΛΟΙΠΕΣ ΤΕΧΝΙΚΕΣ ΕΓΚΑΤΑΣΤΑΣΕΙΣ</t>
  </si>
  <si>
    <t>12.00.0007</t>
  </si>
  <si>
    <t>ΛΟΙΠΟΣ ΜΗΧΑΝΟΛΟΓΙΚΟΣ ΕΞΟΠΛΙΣΜΟΣ ΣΦΑΓΕΙΟΥ</t>
  </si>
  <si>
    <t>12.00.0008</t>
  </si>
  <si>
    <t>ΠΡΙΟΝΙ ΔΙΧΟΤΟΜΗΣΗΣ ΜΕ ΜΕΤΑΣΧ.</t>
  </si>
  <si>
    <t>12.00.0009</t>
  </si>
  <si>
    <t>ΚΑΥΣΤΗΡΑΣ ΥΨΗΛΟΥ ΚΙΝΔΥΝΟΥ</t>
  </si>
  <si>
    <t>12.00.0010</t>
  </si>
  <si>
    <t>ΠΛΗΡΕΣ ΠΑΓΚΟΣ &amp; ΠΡΙΟΝΙ</t>
  </si>
  <si>
    <t>12.03.0000</t>
  </si>
  <si>
    <t>ΚΟΠΙΔΙ ΤΣΑΠΑΣ (ΔΕΚ)</t>
  </si>
  <si>
    <t>12.06.0001</t>
  </si>
  <si>
    <t>ΧΛΩΡΟΚΟΠΤΙΚΟ ΜΗΧΑΝΗΜΑ MAX 53 (ΔΕΚ)</t>
  </si>
  <si>
    <t>12.06.0002</t>
  </si>
  <si>
    <t>ΧΛΩΡΟΚΟΠΤΙΚΟ NEW GARDA 6HP (ΔΕΚ)</t>
  </si>
  <si>
    <t>12.06.0003</t>
  </si>
  <si>
    <t>ΑΛΥΣΟΠΡΙΟΝΟ KOMATSU G500 (ΔΕΚ)</t>
  </si>
  <si>
    <t>12.99.0001</t>
  </si>
  <si>
    <t>ΑΠΟΣΒΕΣΜΕΝΟΣ ΜΗΧΑΝΟΛΟΓΙΚΟΣ ΕΞΟΠΛΙΣΜΟΣ</t>
  </si>
  <si>
    <t>13.02.0000</t>
  </si>
  <si>
    <t>ΤΡΕΙΛΟΡ (ΔΕΚ)</t>
  </si>
  <si>
    <t>13.02.0001</t>
  </si>
  <si>
    <t>ΤΡΑΚΤΕΡ MURRAY 18HP (ΔΕΚ)</t>
  </si>
  <si>
    <t>13.02.0002</t>
  </si>
  <si>
    <t>IRRIGATORE MOND 50/100 SPORT (ΔΕΚ)</t>
  </si>
  <si>
    <t>13.02.0003</t>
  </si>
  <si>
    <t>ΚΥΛΙΝΔΡΟΣ Φ 640 (ΔΕΚ)</t>
  </si>
  <si>
    <t>13.02.0200</t>
  </si>
  <si>
    <t>ΦΟΡΤΗΓΟ ΑΠΟΡ.ΚΗΥ 7979 (ΔΕΚ)</t>
  </si>
  <si>
    <t>14.00.0000</t>
  </si>
  <si>
    <t>ΝΤΟΥΛΑΠΑ (Α)</t>
  </si>
  <si>
    <t>14.00.0002</t>
  </si>
  <si>
    <t>ΕΞΟΠΛΙΣΜΟΣ ΓΡΑΦΕΙΟΥ (ΚΛΙΜΑΤΙΣΤΙΚΑ) (ΔΕΣ)</t>
  </si>
  <si>
    <t>14.00.0003</t>
  </si>
  <si>
    <t>ΕΞΟΠΛΙΣΜΟΣ ΠΡΟΣΩΠΙΚΟΥ (ΣΤΟΛΕΣ) (ΔΕΣ)</t>
  </si>
  <si>
    <t>14.00.0004</t>
  </si>
  <si>
    <t>ΛΟΙΠΟΣ ΕΞΟΠΛΙΣΜΟΣ  (ΔΕΣ)</t>
  </si>
  <si>
    <t>14.00.0005</t>
  </si>
  <si>
    <t>ΕΠΙΓΡΑΦΗ ΔΗΜΟΥ ΑΝΩΓΕΙΟΥ (ΔΕΚ)</t>
  </si>
  <si>
    <t>14.00.0006</t>
  </si>
  <si>
    <t>ΒΙΒΛΙΟΘΗΚΗ ΔΗΜΟΥ ΑΝΩΓΕΙΟΥ (ΔΕΚ)</t>
  </si>
  <si>
    <t>14.00.0007</t>
  </si>
  <si>
    <t>ΒΙΒΛΙΟΘΗΚΗ ΔΗΜΟΥ ΦΙΛ/ΔΑΣ (ΔΕΚ)</t>
  </si>
  <si>
    <t>14.01.0000</t>
  </si>
  <si>
    <t>ΨΥΓΕΙΟ ΔΗΜΟΥ ΑΝΩΓΕΙΟΥ (ΔΕΚ)</t>
  </si>
  <si>
    <t>14.01.0001</t>
  </si>
  <si>
    <t>ΨΥΓΕΙΟ ΔΗΜΟΥ ΦΙΛ/ΔΑΣ (ΔΕΚ)</t>
  </si>
  <si>
    <t>14.02.0000</t>
  </si>
  <si>
    <t>ΑΡΙΘΜΟΜΗΧΑΝΗ CASIO (ΔΕΚ)</t>
  </si>
  <si>
    <t>14.03.0000</t>
  </si>
  <si>
    <t>ΕΚΤΥΠΩΤΗΣ EPSON C42 (ΔΕΚ)</t>
  </si>
  <si>
    <t>14.03.0001</t>
  </si>
  <si>
    <t>ΛΟΓΙΣΤΙΚΕΣ ΕΦΑΡΜΟΓΕΣ ΣΤΟ EXCEL (ΔΕΚ)</t>
  </si>
  <si>
    <t>14.03.0002</t>
  </si>
  <si>
    <t>MODEM CRYPΤO V92 (ΔΕΚ)</t>
  </si>
  <si>
    <t>14.03.0003</t>
  </si>
  <si>
    <t>MODEM CRYPTO ΣΕΙΡΙΑΚΟ (ΔΕΚ)</t>
  </si>
  <si>
    <t>14.03.0004</t>
  </si>
  <si>
    <t>ΠΡΟΓΡΑΜΜΑ ΓΕΝ.ΛΟΓΙΣΤΙΚΗΣ (ΔΕΚ)</t>
  </si>
  <si>
    <t>14.03.0005</t>
  </si>
  <si>
    <t>ΠΡΟΓΡΑΜΜΑ ΔΙΑΧ.ΠΑΓΙΩΝ (ΔΕΚ)</t>
  </si>
  <si>
    <t>14.03.0006</t>
  </si>
  <si>
    <t>ΕΚΤΥΠΩΤΗΣ STAR LC 100 (ΔΕΚ)</t>
  </si>
  <si>
    <t>14.03.0008</t>
  </si>
  <si>
    <t>ΠΡΟΓΡΑΜΜΑ ΜΙΣΘΟΔΟΣΙΑΣ UNION (ΔΕΚ)</t>
  </si>
  <si>
    <t>14.03.0009</t>
  </si>
  <si>
    <t>IBM 80GB ΔΚΛΗΡΟΣ ΔΙΣΚΟΣ (ΔΕΚ)</t>
  </si>
  <si>
    <t>14.03.0013</t>
  </si>
  <si>
    <t>CANON PRINTER IP 1600 Δ.ΑΝΩΓΕΙΟΥ (ΔΕΚ)</t>
  </si>
  <si>
    <t>14.03.0014</t>
  </si>
  <si>
    <t>VIBRANT 17VM7V Δ.ΑΝΩΓΕΙΟΥ (ΔΕΚ)</t>
  </si>
  <si>
    <t>14.03.0015</t>
  </si>
  <si>
    <t>PC CEL 2.66 DVD 256 DDR Δ.ΑΝΩΓΕΙΟΥ (ΔΕΚ)</t>
  </si>
  <si>
    <t>14.03.0017</t>
  </si>
  <si>
    <t>14.03.0018</t>
  </si>
  <si>
    <t>14.03.0019</t>
  </si>
  <si>
    <t>ΕΚΤΥΠΩΤΗΣ SAMSUNG LASER (ΔΕΚ)</t>
  </si>
  <si>
    <t>14.03.0020</t>
  </si>
  <si>
    <t>ΕΚΤΥΠΩΤΗΣ SAMSUNG ML2010P (ΔΕΚ)</t>
  </si>
  <si>
    <t>14.03.0021</t>
  </si>
  <si>
    <t>ΟΘΟΝΗ SAMSUNG 940ΝW (ΔΕΚ)</t>
  </si>
  <si>
    <t>14.03.0022</t>
  </si>
  <si>
    <t>ΣΕΤ Η/Υ  (ΔΕΚ)</t>
  </si>
  <si>
    <t>14.03.0023</t>
  </si>
  <si>
    <t>ΠΡΟΓΡΑΜΜΑ ACCOUNTING</t>
  </si>
  <si>
    <t>14.08.0000</t>
  </si>
  <si>
    <t>ΤΗΛΕΦΩΝΙΚΗ ΣΥΣΚΕΥΗ (ΔΕΚ)</t>
  </si>
  <si>
    <t>14.08.0001</t>
  </si>
  <si>
    <t>ΤΗΛΕΦΩΝΙΚΗ ΣΥΣΚΕΥΗ Β (ΔΕΚ)</t>
  </si>
  <si>
    <t>14.08.0002</t>
  </si>
  <si>
    <t>ΤΗΛΕΦΩΝΙΚΗ ΣΥΣΚΕΥΗ Γ (ΔΕΚ)</t>
  </si>
  <si>
    <t>14.08.0003</t>
  </si>
  <si>
    <t>ΤΗΛΕΦΩΝΙΚΗ ΣΥΣΚΕΥΗ ALCATEL (ΔΕΚ)</t>
  </si>
  <si>
    <t>14.08.0004</t>
  </si>
  <si>
    <t>ΑΣΥΡΜΑΤΟ ΤΗΛΕΦΩΝΟ PANASONIC (ΔΕΚ)</t>
  </si>
  <si>
    <t>14.09.0000</t>
  </si>
  <si>
    <t>ΚΛΙΜΑΤΙΣΤΙΚΑ (ΔΕΚ)</t>
  </si>
  <si>
    <t>14.09.0001</t>
  </si>
  <si>
    <t>ΒΕΝΕΤΙΚΑ ΣΤΟΡΙΑ (ΔΕΚ)</t>
  </si>
  <si>
    <t>14.99.0300</t>
  </si>
  <si>
    <t>ΑΠΟΣΒ.Η/Υ &amp; ΗΛΕΚΤΡΟΝ.ΣΥΓΚΡΟΤΗΜΑΤΑ</t>
  </si>
  <si>
    <t>16.10.0001</t>
  </si>
  <si>
    <t>ΠΑΡΑΒΟΛΟ ΠΙΣΤΟΠΟΙΗΣΗΣ ΚΕΦΑΛΑΙΟΥ</t>
  </si>
  <si>
    <t>16.99.1000</t>
  </si>
  <si>
    <t>ΑΠΟΣΒ.ΕΞΟΔΑ ΙΔΡΥΣΗΣ &amp; ΠΡΩΤΗΣ ΕΓΚΑΤΑΣΤ.</t>
  </si>
  <si>
    <t>18.11.0000</t>
  </si>
  <si>
    <t>ΔΟΣΜΕΝΕΣ ΕΓΓΥΗΣΕΙΣ ΟΤΕ (Α)</t>
  </si>
  <si>
    <t>30.00.0002</t>
  </si>
  <si>
    <t>ΔΗΜΟΣ ΦΙΛΙΠΠΙΑΔΑΣ</t>
  </si>
  <si>
    <t>30.00.0003</t>
  </si>
  <si>
    <t>Δ.Ε.Η (ΔΕΚ)</t>
  </si>
  <si>
    <t>30.00.0006</t>
  </si>
  <si>
    <t>ΔΕΥΥΑ ΦΙΛΙΠΠΙΑΔΟΣ (ΔΕΚ)</t>
  </si>
  <si>
    <t>30.00.0007</t>
  </si>
  <si>
    <t>Κ/Ξ ΚΑΤΣΙΜΠΟΚΗΣ-ΑΔΕΦ (ΔΕΚ)</t>
  </si>
  <si>
    <t>30.00.0011</t>
  </si>
  <si>
    <t>ΒΙΣΤΩΝΗΣ Κ/Ξ Α.Ε-ΙΑΣΩΝ (ΔΕΚ)</t>
  </si>
  <si>
    <t>30.00.0012</t>
  </si>
  <si>
    <t>ΜΙΧΑΣ ΚΡΕΑΤΩΝ ΑΕΒΕ (ΔΕΣ)</t>
  </si>
  <si>
    <t>30.00.0013</t>
  </si>
  <si>
    <t>ΓΡΑΒΑΝΗ ΑΦΟΙ Ο.Ε (ΔΕΣ)</t>
  </si>
  <si>
    <t>30.00.0014</t>
  </si>
  <si>
    <t>ΧΑΡΑΜΟΓΛΗ-ΠΑΠΑΧΡΗΣΤΟΥ ΖΩΗ (ΔΕΚ)</t>
  </si>
  <si>
    <t>30.00.0015</t>
  </si>
  <si>
    <t>ΣΟΛΔΑΤΟΣ Ο.Ε (ΔΕΚ)</t>
  </si>
  <si>
    <t>30.00.0016</t>
  </si>
  <si>
    <t>ΚΙΤΣΙΟΠΑΝΟΣ ΑΛΕΞΑΝΔΡΟΣ (ΔΕΚ)</t>
  </si>
  <si>
    <t>30.00.0017</t>
  </si>
  <si>
    <t>ΠΝΕΥΜΑΤΙΚΟ ΚΕΝΤΡΟ ΦΙΛ/ΔΑΣ</t>
  </si>
  <si>
    <t>30.00.0018</t>
  </si>
  <si>
    <t>ΝΤΟΥΜΕΛΗ ΒΟΥΛΑ (ΔΕΚ)</t>
  </si>
  <si>
    <t>30.00.0019</t>
  </si>
  <si>
    <t>ΧΡΟΝΗΣ ΓΕΩΡΓΙΟΣ (ΔΕΣ)</t>
  </si>
  <si>
    <t>30.00.0020</t>
  </si>
  <si>
    <t>ΦΙΛΙΜΕΓΚΑΣ ΓΕΩΡΓΙΟΣ (ΔΕΚ)</t>
  </si>
  <si>
    <t>30.00.0022</t>
  </si>
  <si>
    <t>ΒΕΡΓΟΣ &amp; ΣΙΑ Ο.Ε (ΔΕΣ)</t>
  </si>
  <si>
    <t>30.00.0024</t>
  </si>
  <si>
    <t>ΚΕΦΑΛΑΣ ΧΡΗΣΤΟΣ &amp; ΣΙΑ Ο.Ε (ΔΕΚ)</t>
  </si>
  <si>
    <t>30.00.0038</t>
  </si>
  <si>
    <t>ΠΑΠΑΧΡΗΣΤΟΣ ΕΥΑΓΓΕΛΟΣ (ΔΕΣ)</t>
  </si>
  <si>
    <t>30.00.0051</t>
  </si>
  <si>
    <t>ΚΡΕΑΤ.ΘΡΙΑΣΟΥ ΜΟΝΟΠΡ.Ε.Π.Ε (ΔΕΣ)</t>
  </si>
  <si>
    <t>30.00.0082</t>
  </si>
  <si>
    <t>ΚΑΛΛΕΣ ΧΡΗΣΤΟΣ (ΔΕΣ)</t>
  </si>
  <si>
    <t>30.00.0083</t>
  </si>
  <si>
    <t>ΑΧΜΕΤΗΣ ΚΡΕΑΤΕΜΠΟΡΙΚΗ Ο.Ε</t>
  </si>
  <si>
    <t>30.00.0100</t>
  </si>
  <si>
    <t>ΑΧΜΕΤΗΣ ΚΡΕΑΤΕΜΠΟΡΙΚΗ Ε.Π.Ε (ΔΕΣ)</t>
  </si>
  <si>
    <t>30.00.0101</t>
  </si>
  <si>
    <t>ΜΑΡΚΟΥ ΑΦΟΙ Ο.Ε.</t>
  </si>
  <si>
    <t>30.00.0102</t>
  </si>
  <si>
    <t>KICO SPIRO</t>
  </si>
  <si>
    <t>30.00.0103</t>
  </si>
  <si>
    <t>ΚΑΧΑΤ ΤΖΑΜΑΛ</t>
  </si>
  <si>
    <t>30.00.0104</t>
  </si>
  <si>
    <t>ΖΕΡΒΑ ΕΛΕΝΗ</t>
  </si>
  <si>
    <t>30.00.0105</t>
  </si>
  <si>
    <t>ΧΑΤΖΗΠΕΤΡΟΥ ΓΕΩΡΓΙΑ</t>
  </si>
  <si>
    <t>30.00.0106</t>
  </si>
  <si>
    <t>ΣΟΥΛΤΗΣ ΧΡΗΣΤΟΣ</t>
  </si>
  <si>
    <t>30.00.0107</t>
  </si>
  <si>
    <t>ΤΣΟΥΛΙΑΣ ΣΩΤΗΡΙΟΣ</t>
  </si>
  <si>
    <t>30.00.0108</t>
  </si>
  <si>
    <t>ΚΟΝΤΟΣ ΘΩΜΑΣ</t>
  </si>
  <si>
    <t>30.00.0109</t>
  </si>
  <si>
    <t>ΛΑΠΠΑΣ Ε. ΚΩΣΤΑΓΙΑΝΝΗ Ο.Ε.</t>
  </si>
  <si>
    <t>30.00.0110</t>
  </si>
  <si>
    <t>ΚΛΗΜΕΝΙΔΟΥ ΓΕΩΡΓΙΑ</t>
  </si>
  <si>
    <t>30.00.0111</t>
  </si>
  <si>
    <t>ΚΟΥΚΟΥ ΜΑΡΓΑΡΙΤΑ</t>
  </si>
  <si>
    <t>30.00.0112</t>
  </si>
  <si>
    <t>ΤΣΙΤΟΦΩΤΟΥ ΑΣΠΑΣΙΑ</t>
  </si>
  <si>
    <t>30.00.0113</t>
  </si>
  <si>
    <t>ΜΑΣΟΥΡΑΣ ΓΕΩΡΓΙΟΣ</t>
  </si>
  <si>
    <t>30.00.0114</t>
  </si>
  <si>
    <t>ΚΥΡΙΑΚΙΔΗ ΛΥΔΙΑ</t>
  </si>
  <si>
    <t>30.00.0115</t>
  </si>
  <si>
    <t>ΤΑΣΙΟΣ ΑΝΤΩΝΙΟΣ</t>
  </si>
  <si>
    <t>30.00.0116</t>
  </si>
  <si>
    <t>ΠΑΝΟΥ ΑΡΙΣΤΟΤΕΛΗΣ</t>
  </si>
  <si>
    <t>30.00.0117</t>
  </si>
  <si>
    <t>ΦΩΤΕΙΝΟΥ ΓΙΑΝΝΟΥΛΑ</t>
  </si>
  <si>
    <t>30.00.0118</t>
  </si>
  <si>
    <t>ΖΩΤΟΥ ΑΝΑΤΟΛΗ</t>
  </si>
  <si>
    <t>30.00.0119</t>
  </si>
  <si>
    <t>ΚΟΥΤΟΥΛΑ ΑΘΗΝΑ</t>
  </si>
  <si>
    <t>30.00.0120</t>
  </si>
  <si>
    <t>ΑΛΕΞΑΝΔΡΗΣ ΛΟΥΚΑΣ</t>
  </si>
  <si>
    <t>30.00.0121</t>
  </si>
  <si>
    <t>ΣΙΑΒΙΛΑ ΣΤΑΥΡΟΥΛΑ</t>
  </si>
  <si>
    <t>30.00.0122</t>
  </si>
  <si>
    <t>ΒΛΑΧΟΣ ΝΙΚΟΛΑΟΣ &amp; ΣΙΑ Ο.Ε.</t>
  </si>
  <si>
    <t>30.00.0123</t>
  </si>
  <si>
    <t>ΚΑΜΠΑΝΑΡΗ ΣΟΦΙΑ</t>
  </si>
  <si>
    <t>30.00.0124</t>
  </si>
  <si>
    <t>ΚΑΡΑΓΙΩΡΓΟΣ ΑΝΑΣΤΑΣΙΟΣ</t>
  </si>
  <si>
    <t>30.00.0125</t>
  </si>
  <si>
    <t>ΚΑΡΡΑΣ ΑΣΤΕΡΙΟΣ</t>
  </si>
  <si>
    <t>30.00.0126</t>
  </si>
  <si>
    <t>ΜΟΥΚΟΥΛΗΣ ΑΧΙΛΛΕΑΣ</t>
  </si>
  <si>
    <t>30.00.0127</t>
  </si>
  <si>
    <t>ΜΠΑΜΠΟΥΛΗΣ ΔΗΜΗΤΡΙΟΣ</t>
  </si>
  <si>
    <t>30.00.0128</t>
  </si>
  <si>
    <t>ΝΙΚΗΦΟΡΟΣ ΠΑΝ.&amp; ΣΙΑ Ο.Ε.</t>
  </si>
  <si>
    <t>30.00.0129</t>
  </si>
  <si>
    <t>ΞΑΝΘΟΠΟΥΛΟΥ ΦΡΟΣΩ</t>
  </si>
  <si>
    <t>30.00.0130</t>
  </si>
  <si>
    <t>ΜΠΛΗΓΟΥΡΙΔΟΥ ΣΟΦΙΑ</t>
  </si>
  <si>
    <t>30.00.0131</t>
  </si>
  <si>
    <t>ΠΑΠΑΝΤΟΛΕΩΝ ΣΠΥΡΟΣ</t>
  </si>
  <si>
    <t>30.00.0132</t>
  </si>
  <si>
    <t>ΜΠΙΦΣΑ ΜΑΙΛΙΝΤΑ</t>
  </si>
  <si>
    <t>30.00.0133</t>
  </si>
  <si>
    <t>ΛΕΟΝΤΙΟΥ ΟΡΕΣΤΗΣ</t>
  </si>
  <si>
    <t>30.00.0134</t>
  </si>
  <si>
    <t>ΚΙΤΣΙΟΥ ΑΙΚΑΤΕΡΙΝΗ</t>
  </si>
  <si>
    <t>30.00.0135</t>
  </si>
  <si>
    <t>ΙΩΣΗΦΙΔΗΣ ΔΗΜΗΤΡΙΟΣ</t>
  </si>
  <si>
    <t>30.00.0136</t>
  </si>
  <si>
    <t>ΘΕΟΔΩΡΟΥ ΣΤΑΥΡΟΣ</t>
  </si>
  <si>
    <t>30.00.0137</t>
  </si>
  <si>
    <t>ΘΑΝΑΣΟΠΟΥΛΟΣ ΙΩΑΝΝΗΣ</t>
  </si>
  <si>
    <t>30.00.0138</t>
  </si>
  <si>
    <t>HAMOUCH ALI</t>
  </si>
  <si>
    <t>30.00.0139</t>
  </si>
  <si>
    <t>ΓΟΥΣΙΑΣ ΠΑΝΑΓΙΩΤΗΣ</t>
  </si>
  <si>
    <t>30.00.0140</t>
  </si>
  <si>
    <t>ΑΝΔΡΕΑΔΗΣ ΤΡΙΑΝΤΑΦΥΛΛΟΣ</t>
  </si>
  <si>
    <t>30.00.0141</t>
  </si>
  <si>
    <t>ΦΩΣΚΟΛΟΥ ΑΙΚΑΤΕΡΙΝΗ</t>
  </si>
  <si>
    <t>30.00.0142</t>
  </si>
  <si>
    <t>ΦΩΤΟΠΟΥΛΟΥ ΜΑΡΙΑ</t>
  </si>
  <si>
    <t>30.00.0143</t>
  </si>
  <si>
    <t>ΧΑΛΑΒΑΤΖΗΣ ΙΣΙΔΩΡΟΣ</t>
  </si>
  <si>
    <t>30.00.0144</t>
  </si>
  <si>
    <t>INANOVSKI BORKO</t>
  </si>
  <si>
    <t>30.00.0145</t>
  </si>
  <si>
    <t>ΣΑΙΝΟΠΟΥΛΟΣ ΓΕΩΡΓΙΟΣ</t>
  </si>
  <si>
    <t>30.00.0146</t>
  </si>
  <si>
    <t>ΦΑΤΣΑΛΗ ΑΛΕΞΑΝΔΡΑ</t>
  </si>
  <si>
    <t>30.00.0147</t>
  </si>
  <si>
    <t>ΜΠΑΛΑΚΕΡΑ ΑΙΚΑΤΕΡΙΝΗ</t>
  </si>
  <si>
    <t>30.00.0148</t>
  </si>
  <si>
    <t>ΣΑΜΟΥΚΑΡΤΖΟΓΛΟΥ ΕΥΑΓΓΕΛΟΣ</t>
  </si>
  <si>
    <t>30.00.0149</t>
  </si>
  <si>
    <t>ΣΙΔΕΡΑΚΗ ΒΑΣΙΛΙΚΗ</t>
  </si>
  <si>
    <t>30.00.0150</t>
  </si>
  <si>
    <t>ΣΙΔΗΡΟΠΟΥΛΟΣ ΠΑΝΑΓΙΩΤΗΣ</t>
  </si>
  <si>
    <t>30.00.0151</t>
  </si>
  <si>
    <t>ΣΠΑΝΙΟΥ ΧΡΙΣΤΙΝΑ</t>
  </si>
  <si>
    <t>30.00.0152</t>
  </si>
  <si>
    <t>ΣΤΑΣΙΝΟΠΟΥΛΟΥ ΟΛΓΑ</t>
  </si>
  <si>
    <t>30.00.0153</t>
  </si>
  <si>
    <t>ΣΤΑΥΡΙΑΝΟΣ ΚΥΡΙΑΚΟΣ</t>
  </si>
  <si>
    <t>30.00.0154</t>
  </si>
  <si>
    <t>ΣΤΑΦΑΝΙΝΗΣ ΗΛΙΑΣ</t>
  </si>
  <si>
    <t>30.00.0155</t>
  </si>
  <si>
    <t>ΣΤΕΦΑΝΟΥ ΑΙΚΑΤΕΡΙΝΗ</t>
  </si>
  <si>
    <t>30.00.0156</t>
  </si>
  <si>
    <t>ΣΥΜΕΩΝΙΔΗΣ ΚΩΝ/ΝΟΣ</t>
  </si>
  <si>
    <t>30.00.0157</t>
  </si>
  <si>
    <t>ΣΦΟΥΓΓΑΡΗΣ ΕΛΕΥΘΕΡΙΟΣ</t>
  </si>
  <si>
    <t>30.00.0158</t>
  </si>
  <si>
    <t>ΣΦΟΥΓΓΑΡΗΣ ΙΩΑΝΝΗΣ</t>
  </si>
  <si>
    <t>30.00.0159</t>
  </si>
  <si>
    <t>ΣΟΦΡΩΝΙΟΥ ΑΝΝΑ</t>
  </si>
  <si>
    <t>30.00.0160</t>
  </si>
  <si>
    <t>ΤΖΑΒΑΛΑΣ ΓΕΩΡΓΙΟΣ</t>
  </si>
  <si>
    <t>30.00.0161</t>
  </si>
  <si>
    <t>ΤΖΩΝΗΣ ΝΙΚΟΛΑΟΣ</t>
  </si>
  <si>
    <t>30.00.0162</t>
  </si>
  <si>
    <t>ΤΡΙΑΝΤΑΦΥΛΛΙΔΗΣ ΙΣΙΔΩΡΟΣ</t>
  </si>
  <si>
    <t>30.00.0163</t>
  </si>
  <si>
    <t>ΤΡΙΑΝΤΑΦΥΛΛΟΥ ΒΑΣΙΛΕΙΟΣ</t>
  </si>
  <si>
    <t>30.00.0164</t>
  </si>
  <si>
    <t>ΤΣΑΚΟΥΤΗ ΚΑΛΛΙΟΠΗ</t>
  </si>
  <si>
    <t>30.00.0165</t>
  </si>
  <si>
    <t>ΤΣΑΟΥΣΟΓΛΟΥ ΕΥΡΩΣΥΝΗ</t>
  </si>
  <si>
    <t>30.00.0166</t>
  </si>
  <si>
    <t>ΤΣΑΤΣΟΥΛΗΣ ΓΕΩΡΓΙΟΣ</t>
  </si>
  <si>
    <t>30.00.0167</t>
  </si>
  <si>
    <t>ΤΣΙΟΥΤΑΣ ΠΑΥΛΟΣ</t>
  </si>
  <si>
    <t>30.00.0168</t>
  </si>
  <si>
    <t>ΤΣΑΚΟΥΤΗΣ ΠΑΝΑΓΙΩΤΗΣ</t>
  </si>
  <si>
    <t>30.00.0169</t>
  </si>
  <si>
    <t>ΣΙΩΖΟΥ ΚΑΛΛΙΟΠΗ</t>
  </si>
  <si>
    <t>30.00.0170</t>
  </si>
  <si>
    <t>ΤΣΑΠΟΣ ΑΝΑΣΤΑΣΙΟΣ</t>
  </si>
  <si>
    <t>30.00.0171</t>
  </si>
  <si>
    <t>ΦΑΣΟΥΛΑΣ ΙΩΑΝΝΗΣ</t>
  </si>
  <si>
    <t>30.00.0172</t>
  </si>
  <si>
    <t>ΜΙΧΑΛΑΡΟΣ ΑΝΑΣΤΑΣΙΟΣ</t>
  </si>
  <si>
    <t>30.00.0173</t>
  </si>
  <si>
    <t>ΜΟΥΛΑΡΑΣ ΙΩΑΝΝΗΣ</t>
  </si>
  <si>
    <t>30.00.0174</t>
  </si>
  <si>
    <t>ΜΠΕΜΠΕΣ ΑΛΕΞΗΣ</t>
  </si>
  <si>
    <t>30.00.0175</t>
  </si>
  <si>
    <t>ΜΠΕΤΙΚΟΓΛΟΥ ΚΛΗΜΗΣ</t>
  </si>
  <si>
    <t>30.00.0176</t>
  </si>
  <si>
    <t>ΜΠΙΛΗΣ ΘΕΟΦΑΝΗΣ</t>
  </si>
  <si>
    <t>30.00.0177</t>
  </si>
  <si>
    <t>ΜΠΟΥΚΑΣ ΑΝΑΣΤΑΣΙΟΣ</t>
  </si>
  <si>
    <t>30.00.0178</t>
  </si>
  <si>
    <t>ΜΥΤΙΛΗΝΑΙΟΣ ΒΑΣΙΛΕΙΟΣ</t>
  </si>
  <si>
    <t>30.00.0179</t>
  </si>
  <si>
    <t>ΝΙΚΟΛΟΥΔΗ ΔΗΜΟΣΘΕΝΗΣ</t>
  </si>
  <si>
    <t>30.00.0180</t>
  </si>
  <si>
    <t>ΝΤΑΛΛΑ ΖΩΗ</t>
  </si>
  <si>
    <t>30.00.0181</t>
  </si>
  <si>
    <t>ΝΤΟΥΜΑ ΑΡΕΤΗ</t>
  </si>
  <si>
    <t>30.00.0182</t>
  </si>
  <si>
    <t>ΟΙΚΟΝΟΜΟΥ ΒΑΣΙΛΕΙΟΣ</t>
  </si>
  <si>
    <t>30.00.0183</t>
  </si>
  <si>
    <t>ΠΑΠΑΙΩΑΝΝΟΥ ΜΑΡΙΑ</t>
  </si>
  <si>
    <t>30.00.0184</t>
  </si>
  <si>
    <t>ΠΑΠΑΙΩΑΝΝΟΥ ΠΑΝΑΓΙΩΤΗΣ</t>
  </si>
  <si>
    <t>30.00.0185</t>
  </si>
  <si>
    <t>ΜΙΤΣΟΥΛΗΣ ΚΩΝ/ΝΟΣ</t>
  </si>
  <si>
    <t>30.00.0186</t>
  </si>
  <si>
    <t>ΑΓΑ ΑΙΚΑΤΕΡΙΝΗ</t>
  </si>
  <si>
    <t>30.00.0187</t>
  </si>
  <si>
    <t>NOOD UDOIN NOHAMMER</t>
  </si>
  <si>
    <t>30.00.0188</t>
  </si>
  <si>
    <t>ΑΓΓΕΛΟΠΟΥΛΟΣ ΠΑΝΑΓΙΩΤΗΣ</t>
  </si>
  <si>
    <t>30.00.0189</t>
  </si>
  <si>
    <t>ΦΑΚΟΥ ΕΛΕΥΘΕΡΙΑ</t>
  </si>
  <si>
    <t>30.00.0190</t>
  </si>
  <si>
    <t>ALMOCH MAHMOUD KADOUR</t>
  </si>
  <si>
    <t>30.00.0191</t>
  </si>
  <si>
    <t>ΑΛΕΞΑΝΔΡΗΣ ΠΑΝΑΓΙΩΤΗΣ</t>
  </si>
  <si>
    <t>30.00.0192</t>
  </si>
  <si>
    <t>ΑΛΕΞΑΝΔΡΗΣ ΚΩΝΣΤΑΝΤΙΝΟΣ</t>
  </si>
  <si>
    <t>30.00.0193</t>
  </si>
  <si>
    <t>ADEMI ERVIS</t>
  </si>
  <si>
    <t>30.00.0194</t>
  </si>
  <si>
    <t>ΜΕΣΣΙΝΑ ΧΡΥΣΑΝΘΗ</t>
  </si>
  <si>
    <t>30.00.0195</t>
  </si>
  <si>
    <t>ΜΑΛΑΜΗΣ ΔΗΜΗΤΡΙΟΣ</t>
  </si>
  <si>
    <t>30.00.0196</t>
  </si>
  <si>
    <t>MOHAMAD MAKTABI</t>
  </si>
  <si>
    <t>30.00.0197</t>
  </si>
  <si>
    <t>ΛΟΥΚΟΠΟΥΛΟΣ ΗΛΙΑΣ</t>
  </si>
  <si>
    <t>30.00.0198</t>
  </si>
  <si>
    <t>ΚΟΤΛΙΔΑΣ ΓΕΩΡΓΙΟΣ</t>
  </si>
  <si>
    <t>30.00.0199</t>
  </si>
  <si>
    <t>ΠΛΑΚΙΑΣ ΣΩΤΗΡΙΟΣ</t>
  </si>
  <si>
    <t>30.00.0200</t>
  </si>
  <si>
    <t>ΠΑΠΑΡΟΜΠΟΛΗΣ ΓΕΩΡΓΙΟΣ</t>
  </si>
  <si>
    <t>30.00.0201</t>
  </si>
  <si>
    <t>ΝΙΚΟΛΟΠΟΥΛΟΣ ΒΑΣΙΛΕΙΟΣ</t>
  </si>
  <si>
    <t>30.00.0202</t>
  </si>
  <si>
    <t>ΝΑΣΤΟΥ ΜΑΡΙΑ</t>
  </si>
  <si>
    <t>30.00.0203</t>
  </si>
  <si>
    <t>ΝΑΣΤΟΣ ΓΕΩΡΓΙΟΣ</t>
  </si>
  <si>
    <t>30.00.0204</t>
  </si>
  <si>
    <t>ΜΠΟΥΝΤΟΥΡΑΣΑΣ ΑΘΑΝΑΣΙΟΣ</t>
  </si>
  <si>
    <t>30.00.0205</t>
  </si>
  <si>
    <t>ΜΠΙΡΙΝΤΖΗΣ ΧΑΡΑΛΑΜΠΟΣ</t>
  </si>
  <si>
    <t>30.00.0206</t>
  </si>
  <si>
    <t>ΤΣΕΚΟΥΡΑΣ ΙΩΑΝΝΗΣ</t>
  </si>
  <si>
    <t>30.00.0207</t>
  </si>
  <si>
    <t>ΦΙΛΗΜΕΓΚΑ ΕΙΡΗΝΗ</t>
  </si>
  <si>
    <t>30.00.0208</t>
  </si>
  <si>
    <t>ΤΣΑΜΗΣ ΓΕΩΡΓΙΟΣ</t>
  </si>
  <si>
    <t>30.00.0209</t>
  </si>
  <si>
    <t>ΤΡΙΦΥΛΛΗΣ ΙΩΑΝΝΗΣ</t>
  </si>
  <si>
    <t>30.00.0210</t>
  </si>
  <si>
    <t>MOAXAMANT SAINT</t>
  </si>
  <si>
    <t>30.00.0211</t>
  </si>
  <si>
    <t>ΧΑΛΙΩΤΗΣ ΣΩΤΗΡΙΟΣ</t>
  </si>
  <si>
    <t>30.00.0212</t>
  </si>
  <si>
    <t>ΠΕΤΡΟΥ ΕΛΕΥΘΕΡΙΟΣ</t>
  </si>
  <si>
    <t>30.00.0213</t>
  </si>
  <si>
    <t>ΜΙΛΙΓΓΗ ΔΙΑΜΑΝΤΩ</t>
  </si>
  <si>
    <t>30.00.0214</t>
  </si>
  <si>
    <t>ΜΑΣΤΟΡΑ ΛΑΜΠΡΙΝΗ</t>
  </si>
  <si>
    <t>30.00.0215</t>
  </si>
  <si>
    <t>ΜΑΣΟΥΡΑΣ ΑΘΑΝΑΣΙΟΣ</t>
  </si>
  <si>
    <t>30.00.0216</t>
  </si>
  <si>
    <t>ΜΑΣΑΔΑΚΗ ΑΘΗΝΑ</t>
  </si>
  <si>
    <t>30.00.0217</t>
  </si>
  <si>
    <t>ΜΑΡΚΟΥ ΝΙΚΟΛΑΟΣ</t>
  </si>
  <si>
    <t>30.00.0218</t>
  </si>
  <si>
    <t>ΜΑΡΙΝΟΠΟΥΛΟΣ ΒΑΣΙΛΕΙΟΣ</t>
  </si>
  <si>
    <t>30.00.0219</t>
  </si>
  <si>
    <t>ΜΑΝΩΛΗΣ ΑΘΑΝΑΣΙΟΣ</t>
  </si>
  <si>
    <t>30.00.0220</t>
  </si>
  <si>
    <t>ΜΑΝΩΛΗ ΕΥΠΡΑΞΙΑ</t>
  </si>
  <si>
    <t>30.00.0221</t>
  </si>
  <si>
    <t>ΜΑΝΤΑΣ ΧΡΗΣΤΟΣ</t>
  </si>
  <si>
    <t>30.00.0222</t>
  </si>
  <si>
    <t>ΜΑΝΤΑΣ ΝΙΚΟΛΑΟΣ</t>
  </si>
  <si>
    <t>30.00.0223</t>
  </si>
  <si>
    <t>ΜΑΜΑΛΗΣ ΣΤΕΦΑΝΟΣ</t>
  </si>
  <si>
    <t>30.00.0224</t>
  </si>
  <si>
    <t>ΜΑΚΡΥΠΟΥΛΙΑΣ ΒΑΣΙΛΕΙΟΣ</t>
  </si>
  <si>
    <t>30.00.0225</t>
  </si>
  <si>
    <t>ΜΑΚΡΗ ΙΩΑΝΝΑ</t>
  </si>
  <si>
    <t>30.00.0226</t>
  </si>
  <si>
    <t>ΜΑΘΙΟΥΛΑΚΗΣ ΕΜΜΑΝΟΥΗΛ</t>
  </si>
  <si>
    <t>30.00.0227</t>
  </si>
  <si>
    <t>ΜΑΓΓΟΥΔΗΣ ΣΤΕΦΑΝΟΣ</t>
  </si>
  <si>
    <t>30.00.0228</t>
  </si>
  <si>
    <t>ΛΥΜΠΕΡΟΠΟΥΛΟΣ ΓΕΩΡΓΙΟΣ</t>
  </si>
  <si>
    <t>30.00.0229</t>
  </si>
  <si>
    <t>ΛΙΟΥΤΑΣ ΣΤΕΡΓΙΟΣ</t>
  </si>
  <si>
    <t>30.00.0230</t>
  </si>
  <si>
    <t>ΛΙΟΥΤΑΣ ΓΕΩΡΓΙΟΣ</t>
  </si>
  <si>
    <t>30.00.0231</t>
  </si>
  <si>
    <t>ΛΑΝΓΚΟ ΚΩΝΣΤΑΝΤΙΝΟΣ</t>
  </si>
  <si>
    <t>30.00.0232</t>
  </si>
  <si>
    <t>ΚΩΦΙΔΗΣ ΧΑΡΑΛΑΜΠΟΣ</t>
  </si>
  <si>
    <t>30.00.0233</t>
  </si>
  <si>
    <t>ΚΩΤΣΙΔΟΥ ΧΡΥΣΟΥΛΑ</t>
  </si>
  <si>
    <t>30.00.0234</t>
  </si>
  <si>
    <t>ΚΩΣΤΟΠΟΥΛΟΣ ΔΗΜΗΤΡΙΟΣ</t>
  </si>
  <si>
    <t>30.00.0235</t>
  </si>
  <si>
    <t>ΚΟΥΤΣΟΣ ΜΙΧΑΗΛ</t>
  </si>
  <si>
    <t>30.00.0236</t>
  </si>
  <si>
    <t>ΚΟΥΤΡΑΦΟΥΡΗΣ ΔΗΜΗΤΡΙΟΣ</t>
  </si>
  <si>
    <t>30.00.0237</t>
  </si>
  <si>
    <t>ΚΟΣΜΙΔΗΣ ΕΜΜΑΝΟΥΗΛ</t>
  </si>
  <si>
    <t>30.00.0238</t>
  </si>
  <si>
    <t>ΡΕΚΙΜΟΥΡΤΣΟΥ ΝΙΚΟΛΑ</t>
  </si>
  <si>
    <t>30.00.0239</t>
  </si>
  <si>
    <t>ΚΑΦΕΝΤΖΗ Ο.Ε</t>
  </si>
  <si>
    <t>30.00.0240</t>
  </si>
  <si>
    <t>ΠΑΝΟΥΣΗΣ ΒΑΣΙΛΕΙΟΣ</t>
  </si>
  <si>
    <t>30.00.0241</t>
  </si>
  <si>
    <t>ΚΑΡΑΛΗ Κ &amp; Δ Ο.Ε</t>
  </si>
  <si>
    <t>30.00.0242</t>
  </si>
  <si>
    <t>ΛΑΠΠΑ ΣΤΕΛΛΑ Ο.Ε</t>
  </si>
  <si>
    <t>30.00.0243</t>
  </si>
  <si>
    <t>ΚΟΥΤΑΛΗ ΣΜΑΡΑΓΔΑ</t>
  </si>
  <si>
    <t>30.00.0244</t>
  </si>
  <si>
    <t>ΛΙΟΥΤΑΣ ΔΙΑΜΑΝΤΗΣ</t>
  </si>
  <si>
    <t>30.00.0246</t>
  </si>
  <si>
    <t>ΒΛΩΤΕΛΗΣ ΚΩΝΣΤΑΝΤΙΝΟΣ</t>
  </si>
  <si>
    <t>30.00.0247</t>
  </si>
  <si>
    <t>ΤΡΑΜΠΑΣ ΔΗΜΗΤΡΙΟΣ</t>
  </si>
  <si>
    <t>30.00.0248</t>
  </si>
  <si>
    <t>ΛΑΖΑΝΑΣ ΝΙΚΟΛΑΟΣ</t>
  </si>
  <si>
    <t>30.00.0249</t>
  </si>
  <si>
    <t>ΒΑΚΑΛΙΔΗΣ ΠΕΤΡΟΣ</t>
  </si>
  <si>
    <t>30.00.0250</t>
  </si>
  <si>
    <t>ΚΟΥΣΙΔΟΥ ΦΩΤΕΙΝΗ</t>
  </si>
  <si>
    <t>30.00.0251</t>
  </si>
  <si>
    <t>ΠΕΡΔΙΚΗΣ ΣΤΥΛΙΑΝΟΣ</t>
  </si>
  <si>
    <t>30.00.0252</t>
  </si>
  <si>
    <t>ΓΡΑΤΣΟΥΝΑΣ ΑΝΔΡΕΑΣ</t>
  </si>
  <si>
    <t>30.00.0253</t>
  </si>
  <si>
    <t>ΝΤΕΤΣΙΚΑΣ ΚΩΝΣΤΑΝΤΙΝΟΣ</t>
  </si>
  <si>
    <t>30.00.0254</t>
  </si>
  <si>
    <t>ΞΥΔΑΚΤΥΛΟΣ ΒΑΣΙΛΕΙΟΣ</t>
  </si>
  <si>
    <t>30.00.0255</t>
  </si>
  <si>
    <t>ΠΑΓΩΝΗΣ ΚΥΡΙΑΚΟΣ</t>
  </si>
  <si>
    <t>30.00.0256</t>
  </si>
  <si>
    <t>ΠΑΠΑΖΟΓΛΟΥ ΕΙΡΗΝΗ</t>
  </si>
  <si>
    <t>30.00.0257</t>
  </si>
  <si>
    <t>ΠΑΡΤΑΛΗΣ ΓΕΩΡΓΙΟΣ</t>
  </si>
  <si>
    <t>30.00.0258</t>
  </si>
  <si>
    <t>ΚΟΝΔΑΡΟΥ ΜΑΡΙΝΑ</t>
  </si>
  <si>
    <t>30.00.0259</t>
  </si>
  <si>
    <t>ΛΑΘΟΥΡΗΣ ΕΥΑΓΓΕΛΟΣ</t>
  </si>
  <si>
    <t>30.00.0260</t>
  </si>
  <si>
    <t>ΛΥΡΑΣ ΔΟΥΚΑΣ</t>
  </si>
  <si>
    <t>30.00.0261</t>
  </si>
  <si>
    <t>ΒΑΣΙΛΕΙΟΥ ΟΛΓΑ</t>
  </si>
  <si>
    <t>30.00.0262</t>
  </si>
  <si>
    <t>ΚΟΛΙΟΤΑΣΗ ΔΙΟΝΥΣΙΑ</t>
  </si>
  <si>
    <t>30.00.0263</t>
  </si>
  <si>
    <t>ΚΙΟΥΡΑ ΟΥΡΑΝΙΑ</t>
  </si>
  <si>
    <t>30.00.0264</t>
  </si>
  <si>
    <t>ΚΕΦΑΛΑΣ ΔΗΜΗΤΡΙΟΣ</t>
  </si>
  <si>
    <t>30.00.0265</t>
  </si>
  <si>
    <t>ΚΑΤΣΗΣ ΝΙΚΟΛΑΟΣ</t>
  </si>
  <si>
    <t>30.00.0266</t>
  </si>
  <si>
    <t>ΚΑΡΑΧΑΛΙΟΣ ΔΗΜΗΤΡΙΟΣ</t>
  </si>
  <si>
    <t>30.00.0267</t>
  </si>
  <si>
    <t>ΚΑΡΑΜΠΑΣΗΣ ΔΗΜΗΤΡΙΟΣ</t>
  </si>
  <si>
    <t>30.00.0268</t>
  </si>
  <si>
    <t>ΚΑΡΑΜΠΟΥΡΗΣ ΕΜΜΑΝΟΥΗΛ</t>
  </si>
  <si>
    <t>30.00.0269</t>
  </si>
  <si>
    <t>ΚΑΜΗΛΑΛΗΣ ΚΩΝΣΤΑΝΤΙΝΟΣ</t>
  </si>
  <si>
    <t>30.00.0270</t>
  </si>
  <si>
    <t>ΚΑΛΥΒΑΣ ΔΗΜΗΤΡΙΟΣ</t>
  </si>
  <si>
    <t>30.00.0271</t>
  </si>
  <si>
    <t>KARASA KOSTA</t>
  </si>
  <si>
    <t>30.00.0272</t>
  </si>
  <si>
    <t>ΚΑΛΑΜΠΟΚΗΣ ΜΑΡΙΟΣ</t>
  </si>
  <si>
    <t>30.00.0273</t>
  </si>
  <si>
    <t>ΚΑΖΗΣ ΓΕΩΡΓΙΟΣ</t>
  </si>
  <si>
    <t>30.00.0274</t>
  </si>
  <si>
    <t>ΙΩΣΗΦΙΔΟΥ ΧΑΡΙΣ</t>
  </si>
  <si>
    <t>30.00.0275</t>
  </si>
  <si>
    <t>ΧΡΥΣΟΒΕΡΓΗΣ ΘΩΜΑΣ</t>
  </si>
  <si>
    <t>30.00.0276</t>
  </si>
  <si>
    <t>ΖΩΓΡΑΦΟΥ ΕΥΑΓΓΕΛΙΑ</t>
  </si>
  <si>
    <t>30.00.0277</t>
  </si>
  <si>
    <t>ΖΑΡΟΠΟΥΛΟΥ ΕΥΑΝΘΙΑ</t>
  </si>
  <si>
    <t>30.00.0278</t>
  </si>
  <si>
    <t>ΕΥΑΓΓΕΛΟΠΟΥΛΟΥ ΔΕΣΠΟΙΝΑ</t>
  </si>
  <si>
    <t>30.00.0279</t>
  </si>
  <si>
    <t>ΕΛ ΣΑΓΙΕΝΤ</t>
  </si>
  <si>
    <t>30.00.0280</t>
  </si>
  <si>
    <t>ΔΗΜΟΥ ΑΙΚΑΤΕΡΙΝΗ</t>
  </si>
  <si>
    <t>30.00.0281</t>
  </si>
  <si>
    <t>ΓΚΟΥΜΑΣ ΘΕΟΔΩΡΟΣ</t>
  </si>
  <si>
    <t>30.00.0282</t>
  </si>
  <si>
    <t>ΓΚΟΡΕΖΗΣ ΒΑΣΙΛΕΙΟΣ</t>
  </si>
  <si>
    <t>30.00.0283</t>
  </si>
  <si>
    <t>ΓΙΑΝΝΑΚΑΚΗΣ ΑΛΕΞΑΝΔΡΟΣ</t>
  </si>
  <si>
    <t>30.00.0284</t>
  </si>
  <si>
    <t>ΓΙΑΝΝΑΚΑΚΗ ΜΑΡΙΑ</t>
  </si>
  <si>
    <t>30.00.0285</t>
  </si>
  <si>
    <t>ΓΑΛΑΝΗΣ ΦΩΤΙΟΣ</t>
  </si>
  <si>
    <t>30.00.0286</t>
  </si>
  <si>
    <t>ΒΛΑΧΟΣ ΑΓΓΕΛΟΣ</t>
  </si>
  <si>
    <t>30.00.0287</t>
  </si>
  <si>
    <t>ΑΣΤΕΡΗΣ ΚΩΝΣΤΑΝΤΙΝΟΣ</t>
  </si>
  <si>
    <t>30.00.0288</t>
  </si>
  <si>
    <t>ΠΑΠΙΤΣΑ ΣΤΥΛΙΑΝΗ</t>
  </si>
  <si>
    <t>30.00.0289</t>
  </si>
  <si>
    <t>ΡΑΠΤΗ ΕΛΕΝΗ</t>
  </si>
  <si>
    <t>30.00.0290</t>
  </si>
  <si>
    <t>ΠΟΥΛΙΟΣ ΑΛΕΞΑΝΔΡΟΣ</t>
  </si>
  <si>
    <t>30.00.0291</t>
  </si>
  <si>
    <t>ΠΟΤΣΙΟΣ ΙΩΑΝΝΗΣ</t>
  </si>
  <si>
    <t>30.00.0292</t>
  </si>
  <si>
    <t>ΠΟΛΙΤΗΣ ΔΗΜΗΤΡΙΟΣ</t>
  </si>
  <si>
    <t>30.00.0293</t>
  </si>
  <si>
    <t>ΛΑΜΠΡΟΥ ΗΛΙΑΣ</t>
  </si>
  <si>
    <t>30.00.0294</t>
  </si>
  <si>
    <t>ΑΝΑΣΤΑΣΙΑΔΗ ΕΛΕΝΗ</t>
  </si>
  <si>
    <t>30.00.0295</t>
  </si>
  <si>
    <t>ΚΟΛΩΝΗΣ ΑΠΟΣΤΟΛΟΣ</t>
  </si>
  <si>
    <t>30.00.0296</t>
  </si>
  <si>
    <t>ΚΙΟΥΡΑΣ ΔΗΜΗΤΡΙΟΣ</t>
  </si>
  <si>
    <t>30.00.0297</t>
  </si>
  <si>
    <t>ΚΕΧΑΓΙΟΓΛΟΥ ΑΝΝΑ</t>
  </si>
  <si>
    <t>30.00.0298</t>
  </si>
  <si>
    <t>ΚΑΦΕΝΤΖΗΣ ΠΑΥΛΟΣ</t>
  </si>
  <si>
    <t>30.00.0299</t>
  </si>
  <si>
    <t>ΚΑΣΤΑΜΟΝΙΤΟΥ ΙΟΛΑΝΔΑ</t>
  </si>
  <si>
    <t>30.00.0300</t>
  </si>
  <si>
    <t>ΚΑΡΑΠΕΤΣΑΣ ΠΑΝΑΓΙΩΤΗΣ</t>
  </si>
  <si>
    <t>30.00.0301</t>
  </si>
  <si>
    <t>ΚΑΡΑΓΙΑΝΝΗΣ ΒΑΣΙΛΕΙΟΣ</t>
  </si>
  <si>
    <t>30.00.0302</t>
  </si>
  <si>
    <t>ΚΑΜΠΙΤΣΟΠΟΥΛΟΥ ΦΙΛΟΜΕΝΗ</t>
  </si>
  <si>
    <t>30.00.0303</t>
  </si>
  <si>
    <t>ΚΑΦΟΠΟΥΛΟΣ ΚΩΝ/ΝΟΣ</t>
  </si>
  <si>
    <t>30.00.0304</t>
  </si>
  <si>
    <t>ΚΑΛΤΣΕΒΑ ΒΑΣΚΑ</t>
  </si>
  <si>
    <t>30.00.0305</t>
  </si>
  <si>
    <t>ΚΑΛΑΜΠΟΚΗ ΧΡΙΣΤΙΝΑ</t>
  </si>
  <si>
    <t>30.00.0306</t>
  </si>
  <si>
    <t>ΚΑΚΛΙΑΣ ΚΩΝ/ΝΟΣ</t>
  </si>
  <si>
    <t>30.00.0307</t>
  </si>
  <si>
    <t>ΚΑΙΝΤ ΑΧΜΕΝΤ</t>
  </si>
  <si>
    <t>30.00.0308</t>
  </si>
  <si>
    <t>ΘΕΟΔΩΡΟΥ ΑΝΑΣΤΑΣΙΟΣ</t>
  </si>
  <si>
    <t>30.00.0309</t>
  </si>
  <si>
    <t>ΘΕΟΔΟΡΑΚΟΠΟΥΛΟΣ ΓΙΑΝΝΗΣ</t>
  </si>
  <si>
    <t>30.00.0310</t>
  </si>
  <si>
    <t>ΖΙΓΚΙΡΙΔΟΥ ΕΥΑΓΓΕΛΙΑ</t>
  </si>
  <si>
    <t>30.00.0311</t>
  </si>
  <si>
    <t>ΕΥΣΤΑΘΙΑΔΗΣ ΚΩΝΣΤΑΝΙΝΟΣ</t>
  </si>
  <si>
    <t>30.00.0312</t>
  </si>
  <si>
    <t>ΕΥΘΥΜΙΑΔΗΣ ΜΑΡΙΟΣ</t>
  </si>
  <si>
    <t>30.00.0313</t>
  </si>
  <si>
    <t>ΔΡΑΓΟΥΤΣΙΟΣ ΕΛΕΥΘΕΡΙΟΣ</t>
  </si>
  <si>
    <t>30.00.0314</t>
  </si>
  <si>
    <t>ΔΗΜΟΠΟΥΛΟΣ ΝΙΚΟΛΑΟΣ</t>
  </si>
  <si>
    <t>30.00.0315</t>
  </si>
  <si>
    <t>ΔΑΜΙΓΓΟΣ ΦΩΤΗΣ</t>
  </si>
  <si>
    <t>30.00.0316</t>
  </si>
  <si>
    <t>ΔΑΙΡΕΤΖΗ ΑΝΤΩΝΙΑ</t>
  </si>
  <si>
    <t>30.00.0317</t>
  </si>
  <si>
    <t>ΓΚΡΙΤΣΕΝΚΟ ΡΟΥΣΛΑΝ</t>
  </si>
  <si>
    <t>30.00.0318</t>
  </si>
  <si>
    <t>ΓΚΟΛΑΣ ΝΙΚΟΛΑΟΣ</t>
  </si>
  <si>
    <t>30.00.0319</t>
  </si>
  <si>
    <t>ΓΚΟΓΚΟΣ ΑΠΟΣΤΟΛΟΣ</t>
  </si>
  <si>
    <t>30.00.0320</t>
  </si>
  <si>
    <t>ΓΙΑΝΝΑΚΑΚΗ ΜΑΡΙΑΝΘΗ</t>
  </si>
  <si>
    <t>30.00.0321</t>
  </si>
  <si>
    <t>ΓΕΡΟΓΙΑΝΝΗ ΓΕΩΡΓΙΑ</t>
  </si>
  <si>
    <t>30.00.0322</t>
  </si>
  <si>
    <t>ΒΟΥΡΛΟΥΜΗΣ ΠΑΝΑΓΙΩΤΗΣ</t>
  </si>
  <si>
    <t>30.00.0323</t>
  </si>
  <si>
    <t>ΒΑΛΙΑΝΟΣ ΔΙΟΝΥΣΙΟΣ</t>
  </si>
  <si>
    <t>30.00.0324</t>
  </si>
  <si>
    <t>ΠΛΑΚΑ ΒΑΣΙΛΙΚΗ</t>
  </si>
  <si>
    <t>30.00.0325</t>
  </si>
  <si>
    <t>ΠΙΤΙΚΑΣ ΑΘΑΝΑΣΙΟΣ</t>
  </si>
  <si>
    <t>30.00.0326</t>
  </si>
  <si>
    <t>ΑΚΟΠΟΒΑ ΕΛΠΙΔΑ</t>
  </si>
  <si>
    <t>30.00.0327</t>
  </si>
  <si>
    <t>ΑΛΟΥΝΙΤ ΣΟΦΙΑ</t>
  </si>
  <si>
    <t>30.00.0328</t>
  </si>
  <si>
    <t>ΑΝΔΡΕΑΔΟΥ ΕΥΑΝΘΙΑ</t>
  </si>
  <si>
    <t>30.00.0329</t>
  </si>
  <si>
    <t>BELAL YDDIN MOHAMMED</t>
  </si>
  <si>
    <t>30.00.0330</t>
  </si>
  <si>
    <t>BRAHIMI DHURIM</t>
  </si>
  <si>
    <t>30.00.0331</t>
  </si>
  <si>
    <t>GORANIS JANI</t>
  </si>
  <si>
    <t>30.00.0332</t>
  </si>
  <si>
    <t>BRAHIMI EDUART</t>
  </si>
  <si>
    <t>30.00.0333</t>
  </si>
  <si>
    <t>PIVITARISOVA HELENA</t>
  </si>
  <si>
    <t>30.00.0334</t>
  </si>
  <si>
    <t>KIRAZYAN ARSEN</t>
  </si>
  <si>
    <t>30.00.0335</t>
  </si>
  <si>
    <t>PASKAL VYACHESLAN</t>
  </si>
  <si>
    <t>30.00.0336</t>
  </si>
  <si>
    <t>ODIA ISAAC</t>
  </si>
  <si>
    <t>30.00.0337</t>
  </si>
  <si>
    <t>KHAN SHAPON</t>
  </si>
  <si>
    <t>30.00.0338</t>
  </si>
  <si>
    <t>PAPA DHIMOSTEN</t>
  </si>
  <si>
    <t>30.00.2000</t>
  </si>
  <si>
    <t>ΑΧΜΕΤΗΣ ΓΕΩΡΓΙΟΣ (Α)</t>
  </si>
  <si>
    <t>30.00.9009</t>
  </si>
  <si>
    <t>ΠΑΠΑΒΑΣΙΛΕΙΟΥ ΧΡΗΣΤΟΣ (ΔΕΚ)</t>
  </si>
  <si>
    <t>30.00.9040</t>
  </si>
  <si>
    <t>ΣΥΜΕΩΝΙΔΗΣ &amp; ΣΙΑ Ο.Ε (ΔΕΚ)</t>
  </si>
  <si>
    <t>30.00.9044</t>
  </si>
  <si>
    <t>ΚΑΡΤΕΡΗΣ ΓΕΩΡΓΙΟΣ (ΔΕΚ)</t>
  </si>
  <si>
    <t>30.00.9069</t>
  </si>
  <si>
    <t>ΖΕΡΒΑΣ ΚΩΝΣΤΑΝΤΙΝΟΣ (ΔΕΚ)</t>
  </si>
  <si>
    <t>30.00.9070</t>
  </si>
  <si>
    <t>ΧΑΤΖΟΠΟΥΛΟΣ &amp; ΣΙΑ Ο.Ε (ΔΕΚ)</t>
  </si>
  <si>
    <t>30.00.9080</t>
  </si>
  <si>
    <t>ΛΕΤΣΟΣ ΓΕΩΡΓΙΟΣ (ΔΕΚ)</t>
  </si>
  <si>
    <t>30.00.9087</t>
  </si>
  <si>
    <t>ΠΑΝΟΥ ΑΡΙΣΤΕΙΔΗΣ (ΔΕΚ)</t>
  </si>
  <si>
    <t>30.03.0000</t>
  </si>
  <si>
    <t>ΔΗΜΟΣ ΦΙΛΙΠΠΙΑΔΑΣ (Α)</t>
  </si>
  <si>
    <t>30.03.0001</t>
  </si>
  <si>
    <t>Δ.Ε.Η (Α)</t>
  </si>
  <si>
    <t>33.04.1000</t>
  </si>
  <si>
    <t>33.07.0000</t>
  </si>
  <si>
    <t>33.13.0001</t>
  </si>
  <si>
    <t>ΠΑΡΑΚΡΑΤΗΣΗ ΦΟΡΟΥ</t>
  </si>
  <si>
    <t>33.90.0002</t>
  </si>
  <si>
    <t>ΕΠΙΤΑΓΕΣ EUROBANK ΛΗΞΗΣ 5ου ΜΗΝΑ (ΔΕΣ)</t>
  </si>
  <si>
    <t>33.90.0003</t>
  </si>
  <si>
    <t>ΕΠΙΤΑΓΕΣ EUROBANK ΛΗΞΗΣ 4ου ΜΗΝΑ (ΔΕΣ)</t>
  </si>
  <si>
    <t>36.01.0000</t>
  </si>
  <si>
    <t>ΕΝΟΙΚΙΑ ΕΙΣΠΡΑΚΤΕΑ (ΔΕΚ)</t>
  </si>
  <si>
    <t>38.00.0000</t>
  </si>
  <si>
    <t>ΤΑΜΕΙΟ Α.Ε</t>
  </si>
  <si>
    <t>38.00.0002</t>
  </si>
  <si>
    <t>ΤΑΜΕΙΟ Δ.Ε.Σ.Φ.Ι</t>
  </si>
  <si>
    <t>38.00.0003</t>
  </si>
  <si>
    <t>ΤΑΜΕΙΟ Δ.Ε.Κ.Κ.Α.Φ</t>
  </si>
  <si>
    <t>38.03.0003</t>
  </si>
  <si>
    <t>ΚΑΤΑΘΕΣΕΙΣ ΟΨΕΩΣ Δ.ΦΙΛ/ΔΑΣ (ΔΕΚ)</t>
  </si>
  <si>
    <t>38.03.0004</t>
  </si>
  <si>
    <t>ΚΑΤΑΘΕΣΕΙΣ ΟΨΕΩΣ Δ.ΑΝΩΓΕΙΟΥ (ΔΕΚ)</t>
  </si>
  <si>
    <t>38.03.1007</t>
  </si>
  <si>
    <t>38.03.1008</t>
  </si>
  <si>
    <t>40.00.0000</t>
  </si>
  <si>
    <t>ΚΑΤΑΒΕΒΛ.ΜΕΤΟΧ.ΚΕΦΑΛΑΙΟ ΚΟΙΝ.ΜΕΤΟΧΩΝ</t>
  </si>
  <si>
    <t>40.02.0000</t>
  </si>
  <si>
    <t>ΟΦΕΙΛΟΜΕΝΟ ΜΕΤΟΧΙΚΟ ΚΕΦΑΛΑΙΟ ΚΟΙΝ.ΜΕΤΟΧΩΝ</t>
  </si>
  <si>
    <t>41.02.0000</t>
  </si>
  <si>
    <t>ΤΑΚΤΙΚΟ ΑΠΟΘΕΜΑΤΙΚΟ</t>
  </si>
  <si>
    <t>41.10.0000</t>
  </si>
  <si>
    <t>ΕΠΙΧΟΡΗΓΗΣΕΙΣ ΠΑΓΙΩΝ ΕΠΕΝΔΥΣΕΩΝ (ΔΕΣ)</t>
  </si>
  <si>
    <t>41.99.0000</t>
  </si>
  <si>
    <t>ΔΙΑΦΟΡΕΣ ΕΠΙΤΡΟΠΗΣ ΑΡΘΡΟΥ 9 &amp; ΜΕΤΑΒ.ΠΕΡΙΟΔΟΣ</t>
  </si>
  <si>
    <t>41.99.0001</t>
  </si>
  <si>
    <t>ΜΕΤΑΦΟΡΑ ΚΛΑΔΟΥ ΚΟΙΝΩΦΕΛΗΣ</t>
  </si>
  <si>
    <t>42.00.0001</t>
  </si>
  <si>
    <t>ΥΠΟΛΟΙΠΟ ΚΕΡΔΩΝ ΕΙΣ ΝΕΟΝ</t>
  </si>
  <si>
    <t>50.00.0001</t>
  </si>
  <si>
    <t>Α.Ε ΟΡΚΩΤΩΝ ΕΛΕΓΚΤΩΝ (Α)</t>
  </si>
  <si>
    <t>50.00.0002</t>
  </si>
  <si>
    <t>ΚΡΑΨΗΣ ΚΩΝΣΤΑΝΤΙΝΟΣ (ΔΕΚ)</t>
  </si>
  <si>
    <t>50.00.0003</t>
  </si>
  <si>
    <t>ΑΝΑΓΝΩΣΤΟΥ ΧΡΗΣΤΟΣ Ο.Ε (Α)</t>
  </si>
  <si>
    <t>50.00.0004</t>
  </si>
  <si>
    <t>GRANT THORNTON  (Α)</t>
  </si>
  <si>
    <t>50.00.0005</t>
  </si>
  <si>
    <t>ΚΩΣΤΑΣ -ΜΠΑΡΚΑΣ Ε.Ε (Α)</t>
  </si>
  <si>
    <t>50.00.0006</t>
  </si>
  <si>
    <t>A.C.S  (Α)</t>
  </si>
  <si>
    <t>50.00.0007</t>
  </si>
  <si>
    <t>ΜΠΑΡΚΑΣ ΘΕΟΦΑΝΗΣ (ΔΕΣ)</t>
  </si>
  <si>
    <t>50.00.0008</t>
  </si>
  <si>
    <t>ΤΣΙΡΟΓΙΑΝΝΗΣ ΘΩΜΑΣ (ΔΕΣ)</t>
  </si>
  <si>
    <t>50.00.0009</t>
  </si>
  <si>
    <t>ΚΩΣΤΑΣ-ΜΠΑΡΚΑΣ Ε.Ε (ΔΕΣ)</t>
  </si>
  <si>
    <t>50.00.0010</t>
  </si>
  <si>
    <t>ΑΝΑΓΝΩΣΤΟΥ ΧΡΗΣΤΟΣ (ΔΕΣ)</t>
  </si>
  <si>
    <t>50.00.0011</t>
  </si>
  <si>
    <t>Κ/Ξ ΑΤΕ ΑΡΑΤΟΣ (ΔΕΣ)</t>
  </si>
  <si>
    <t>50.00.0012</t>
  </si>
  <si>
    <t>ΘΕΙΟΠΟΥΛΟΣ &amp; ΣΙΑ Ο.Ε (ΔΕΣ)</t>
  </si>
  <si>
    <t>50.00.0013</t>
  </si>
  <si>
    <t>ΔΩΝΟΣ &amp; ΣΙΑ Ο.Ε (ΔΕΣ)</t>
  </si>
  <si>
    <t>50.00.0014</t>
  </si>
  <si>
    <t>ΔΕΥΑΦ (ΔΕΣ)</t>
  </si>
  <si>
    <t>50.00.0015</t>
  </si>
  <si>
    <t>GRANT THORNTON Α.Ε (ΔΕΣ)</t>
  </si>
  <si>
    <t>50.00.0016</t>
  </si>
  <si>
    <t>ΡΙΖΟΣ ΗΛΙΑΣ  (ΔΕΚ)</t>
  </si>
  <si>
    <t>50.00.0017</t>
  </si>
  <si>
    <t>ΦΑΚΟΣ ΧΡΗΣΤΟΣ (ΔΕΚ)</t>
  </si>
  <si>
    <t>50.00.0018</t>
  </si>
  <si>
    <t>ΓΚΑΡΤΖΟΝΙΚΑΣ ΑΕΒΕ (ΔΕΚ)</t>
  </si>
  <si>
    <t>50.00.0019</t>
  </si>
  <si>
    <t>ΡΑΓΓΟΣ ΕΥΑΓΓΕΛΟΣ (ΔΕΚ)</t>
  </si>
  <si>
    <t>50.00.0020</t>
  </si>
  <si>
    <t>ΓΡΙΒΑ ΕΛΠΙΔΑ (ΔΕΚ)</t>
  </si>
  <si>
    <t>50.00.0021</t>
  </si>
  <si>
    <t>ΜΠΕΖΕΒΕΓΚΗΣ ΓΕΩΡΓΙΟΣ (ΔΕΚ)</t>
  </si>
  <si>
    <t>50.00.0022</t>
  </si>
  <si>
    <t>ΠΑΠΠΑΣ &amp; ΣΙΑ Ο.Ε (ΔΕΚ)</t>
  </si>
  <si>
    <t>50.00.0023</t>
  </si>
  <si>
    <t>ACS (ΔΕΚ)</t>
  </si>
  <si>
    <t>50.00.0024</t>
  </si>
  <si>
    <t>Σ.Ε.Η.Λ.Α.Π (ΔΕΚ)</t>
  </si>
  <si>
    <t>50.00.0025</t>
  </si>
  <si>
    <t>ΤΣΙΡΟΓΙΑΝΝΗΣ ΘΩΜΑΣ (ΔΕΚ)</t>
  </si>
  <si>
    <t>50.00.0026</t>
  </si>
  <si>
    <t>ΛΕΤΣΟΣ ΣΠΥΡΟΣ (ΔΕΚ)</t>
  </si>
  <si>
    <t>50.00.0027</t>
  </si>
  <si>
    <t>ΜΠΑΣΕΚΗΣ ΒΑΓΓΕΛΗΣ (ΔΕΚ)</t>
  </si>
  <si>
    <t>50.00.0028</t>
  </si>
  <si>
    <t>ΔΗΜΗΤΡΙΟΥ ΠΑΝΑΓΙΩΤΗΣ</t>
  </si>
  <si>
    <t>50.00.0029</t>
  </si>
  <si>
    <t>ΓΕΝΙΚΗ ΤΑΧΥΔΡΟΜΙΚΗ (ΔΕΚ)</t>
  </si>
  <si>
    <t>50.00.0030</t>
  </si>
  <si>
    <t>ΔΡΑΚΟΣ ΧΡΥΣΑΝΘΟΣ (ΔΕΚ)</t>
  </si>
  <si>
    <t>50.00.0031</t>
  </si>
  <si>
    <t>ΧΑΤΤΑΡΙ ΝΑΕΛ (ΔΕΚ)</t>
  </si>
  <si>
    <t>50.00.0032</t>
  </si>
  <si>
    <t>ΓΙΑΝΝΑΚΟΥ ΧΡΥΣΑΝΘΗ (ΔΕΚ)</t>
  </si>
  <si>
    <t>50.00.0033</t>
  </si>
  <si>
    <t>ΝΙΤΣΗΣ ΧΡΗΣΤΟΣ (ΔΕΚ)</t>
  </si>
  <si>
    <t>50.00.0034</t>
  </si>
  <si>
    <t>ΛΕΤΣΟΣ ΑΛΕΞΑΝΔΡΟΣ (ΔΕΚ)</t>
  </si>
  <si>
    <t>50.00.0035</t>
  </si>
  <si>
    <t>ΚΟΤΟΠΟΥΛΟΣ ΝΙΚΟΣ (ΔΕΚ)</t>
  </si>
  <si>
    <t>50.00.0036</t>
  </si>
  <si>
    <t>ΠΑΧΗΣ ΠΑΝΑΓΙΩΤΗΣ &amp; ΣΙΑ Ο.Ε (ΔΕΚ)</t>
  </si>
  <si>
    <t>50.00.0037</t>
  </si>
  <si>
    <t>ΜΗΤΣΗ-ΚΩΤΣΗ ΠΗΝΕΛΟΠΗ (ΔΕΚ)</t>
  </si>
  <si>
    <t>50.00.0038</t>
  </si>
  <si>
    <t>ΓΑΛΑΝΗΣ ΚΩΝΣΤΑΝΤΙΝΟΣ</t>
  </si>
  <si>
    <t>50.00.0039</t>
  </si>
  <si>
    <t>ΚΟΥΤΣΟΧΡΗΣΤΟΣ &amp; ΣΙΑ Ο.Ε (ΔΕΚ)</t>
  </si>
  <si>
    <t>50.00.0040</t>
  </si>
  <si>
    <t>ΝΤΟΥΛΑΓΙΑΝΝΑΚΗΣ &amp; ΣΙΑ Ο.Ε (ΔΕΚ)</t>
  </si>
  <si>
    <t>50.00.0041</t>
  </si>
  <si>
    <t>ΚΟΚΚΑΛΗΣ ΙΩΑΝΝΗΣ  (ΔΕΚ)</t>
  </si>
  <si>
    <t>50.00.0042</t>
  </si>
  <si>
    <t>ΔΩΝΟΥ ΥΙΟΙ &amp; ΣΙΑ Ο.Ε (ΔΕΚ)</t>
  </si>
  <si>
    <t>50.00.0043</t>
  </si>
  <si>
    <t>ΝΙΚΑΣ ΚΩΝΣΤΑΝΤΙΝΟΣ (ΔΕΚ)</t>
  </si>
  <si>
    <t>50.00.0044</t>
  </si>
  <si>
    <t>ΚΙΤΣΟΣ ΑΘΑΝΑΣΙΟΣ (ΔΕΚ)</t>
  </si>
  <si>
    <t>50.00.0046</t>
  </si>
  <si>
    <t>ΜΠΕΖΕΒΕΓΚΗΣ ΔΗΜΗΤΡΙΟΣ (ΔΕΚ)</t>
  </si>
  <si>
    <t>50.00.0048</t>
  </si>
  <si>
    <t>ΚΩΣΤΑΣ-ΜΠΑΡΚΑΣ Ο.Ε (ΔΕΚ)</t>
  </si>
  <si>
    <t>50.00.0049</t>
  </si>
  <si>
    <t>50.00.0050</t>
  </si>
  <si>
    <t>ΚΑΤΣΙΠΑΝΕΛΗΣ ΔΗΜΗΤΡΙΟΣ (ΔΕΚ)</t>
  </si>
  <si>
    <t>50.00.0051</t>
  </si>
  <si>
    <t>ΜΑΣΤΑΚΑ ΧΑΙΔΩ (ΔΕΚ)</t>
  </si>
  <si>
    <t>50.00.0052</t>
  </si>
  <si>
    <t>ΓΟΥΛΑ ΑΙΚΑΤΕΡΙΝΗ &amp; ΣΙΑ Ο.Ε (ΔΕΚ)</t>
  </si>
  <si>
    <t>50.00.0053</t>
  </si>
  <si>
    <t>ΣΙΩΖΟΣ ΓΕΩΡΓΙΟΣ  (ΔΕΚ)</t>
  </si>
  <si>
    <t>50.00.0054</t>
  </si>
  <si>
    <t>ΘΕΙΟΠΟΥΛΟΣ &amp; ΣΙΑ Ο.Ε (ΔΕΚ)</t>
  </si>
  <si>
    <t>50.00.0055</t>
  </si>
  <si>
    <t>ΠΑΝΑΓΙΩΤΟΠΟΥΛΟΣ ΑΡΗΣ (Α)</t>
  </si>
  <si>
    <t>50.00.0056</t>
  </si>
  <si>
    <t>ΦΟΥΚΑΣ-ΚΩΣΤΑΣ &amp; ΣΙΑ Ο.Ε (ΔΕΚ)</t>
  </si>
  <si>
    <t>50.00.0057</t>
  </si>
  <si>
    <t>ΒΡΟΝΤΟΣ ΓΕΩΡΓΙΟΣ  (ΔΕΚ)</t>
  </si>
  <si>
    <t>50.00.0058</t>
  </si>
  <si>
    <t>ΒΑΣΙΛΑΚΗΣ ΔΗΜΗΤΡΙΟΣ &amp; ΣΙΑ Ο.Ε (ΔΕΚ)</t>
  </si>
  <si>
    <t>50.00.0059</t>
  </si>
  <si>
    <t>ΖΕΡΒΑ ΘΕΟΔΩΡΑ (ΔΕΚ)</t>
  </si>
  <si>
    <t>50.00.0060</t>
  </si>
  <si>
    <t>ΓΙΟΛΔΑΣΗΣ ΑΠΟΣΤΟΛΟΣ (ΔΕΚ)</t>
  </si>
  <si>
    <t>50.00.0061</t>
  </si>
  <si>
    <t>ΜΠΙΤΣΙΟΣ ΔΗΜΗΤΡΙΟΣ (ΔΕΚ)</t>
  </si>
  <si>
    <t>50.00.0062</t>
  </si>
  <si>
    <t>ΚΟΚΚΙΝΗΣ ΜΑΡΚΟΣ (ΔΕΚ)</t>
  </si>
  <si>
    <t>50.00.0063</t>
  </si>
  <si>
    <t>ΒΑΣΙΛΕΙΟΥ ΕΥΑΓΓΕΛΟΣ (ΔΕΚ)</t>
  </si>
  <si>
    <t>50.00.0064</t>
  </si>
  <si>
    <t>ΛΙΟΥΛΕΜΕΣ ΓΕΩΡΓΙΟΣ (ΔΕΚ)</t>
  </si>
  <si>
    <t>50.00.0065</t>
  </si>
  <si>
    <t>ΚΟΥΚΟΥ ΟΛΓΑ (ΔΕΚ)</t>
  </si>
  <si>
    <t>50.00.0066</t>
  </si>
  <si>
    <t>Ε.Α.Σ.Α.Φ  (ΔΕΚ)</t>
  </si>
  <si>
    <t>50.00.0067</t>
  </si>
  <si>
    <t>ΔΗΜΟΣ ΕΥΑΓΓΕΛΟΣ (ΔΕΚ)</t>
  </si>
  <si>
    <t>50.00.0068</t>
  </si>
  <si>
    <t>ΜΠΟΥΤΙΚΟΣ ΧΡΗΣΤΟΣ &amp; ΣΙΑ Ο.Ε (ΔΕΚ)</t>
  </si>
  <si>
    <t>50.00.0069</t>
  </si>
  <si>
    <t>ΖΑΨΑΣ ΣΩΤΗΡΙΟΣ (ΔΕΚ)</t>
  </si>
  <si>
    <t>50.00.0070</t>
  </si>
  <si>
    <t>ΒΑΡΛΑ ΜΑΡΙΑ (ΔΕΚ)</t>
  </si>
  <si>
    <t>50.00.0071</t>
  </si>
  <si>
    <t>ΟΙΚΟΝΟΜΟΥ Ο.Ε (ΔΕΚ)</t>
  </si>
  <si>
    <t>50.00.0072</t>
  </si>
  <si>
    <t>ΕΘΝΙΚΕΣ ΜΕΤΑΦΟΡΕΣ (ΔΕΚ)</t>
  </si>
  <si>
    <t>50.00.0073</t>
  </si>
  <si>
    <t>ΣΤΑΘΗΣ &amp; ΣΙΑ Ο.Ε (ΔΕΚ)</t>
  </si>
  <si>
    <t>50.00.0074</t>
  </si>
  <si>
    <t>ΛΑΠΠΑ ΑΦΟΙ &amp; ΣΙΑ Ο.Ε</t>
  </si>
  <si>
    <t>50.00.0075</t>
  </si>
  <si>
    <t>ΚΑΤΣΟΥΛΑ ΒΑΣΙΛΙΚΗ (ΔΕΚ)</t>
  </si>
  <si>
    <t>50.00.0076</t>
  </si>
  <si>
    <t>ΔΩΝΟΣ ΓΕΩΡΓΙΟΣ &amp; ΣΙΑ Ο.Ε (ΔΕΚ)</t>
  </si>
  <si>
    <t>50.00.0077</t>
  </si>
  <si>
    <t>ΜΠΑΝΙ ΣΠΑΡΤΑΚ  (ΔΕΚ)</t>
  </si>
  <si>
    <t>50.00.0078</t>
  </si>
  <si>
    <t>ΕΥΘΥΜΙΟΥ ΚΩΝΣΤΑΝΤΙΝΟΣ (ΔΕΚ)</t>
  </si>
  <si>
    <t>50.00.0079</t>
  </si>
  <si>
    <t>ΚΩΣΤΑΚΟΣ ΒΑΣΙΛΕΙΟΣ (ΔΕΚ)</t>
  </si>
  <si>
    <t>50.00.0080</t>
  </si>
  <si>
    <t>ΑΝΑΓΝΩΣΤΟΥ ΧΡΗΣΤΟΣ &amp; ΣΙΑ Ο.Ε (ΔΕΚ)</t>
  </si>
  <si>
    <t>50.00.0081</t>
  </si>
  <si>
    <t>ΚΑΡΠΟΥΖΗΣ ΠΑΥΛΟΣ  (ΔΕΚ)</t>
  </si>
  <si>
    <t>50.00.0082</t>
  </si>
  <si>
    <t>GRANT THORNTON Α.Ε (ΔΕΚ)</t>
  </si>
  <si>
    <t>50.00.0083</t>
  </si>
  <si>
    <t>ΖΑΒΑΛΗΣ ΒΑΣΙΛΕΙΟΣ (ΔΕΚ)</t>
  </si>
  <si>
    <t>50.00.0084</t>
  </si>
  <si>
    <t>ΔΗΜΟΣ ΛΑΜΠΡΟΣ (ΔΕΚ)</t>
  </si>
  <si>
    <t>50.00.0085</t>
  </si>
  <si>
    <t>ΣΑΡΑΚΑΚΗ ΑΦΟΙ ΑΕΒΕ (ΔΕΚ)</t>
  </si>
  <si>
    <t>50.00.0086</t>
  </si>
  <si>
    <t>ΓΡΑΒΑΝΗ ΑΦΟΙ Ο.Ε (Α)</t>
  </si>
  <si>
    <t>50.00.0087</t>
  </si>
  <si>
    <t>ΝΤΑΤΣΗΣ ΑΝΑΣΤΑΣΙΟΣ (ΔΕΚ)</t>
  </si>
  <si>
    <t>50.00.0088</t>
  </si>
  <si>
    <t>ΣΙΑΜΑΝΤΑ ΔΗΜΗΤΡΩ (ΔΕΚ)</t>
  </si>
  <si>
    <t>50.00.0090</t>
  </si>
  <si>
    <t>ΑΝΑΣΤΑΣΙΑΔΗΣ ΑΘΑΝΑΣΙΟΣ (Α)</t>
  </si>
  <si>
    <t>50.00.0091</t>
  </si>
  <si>
    <t>ΝΤΟΒΑ ΣΠΥΡΙΔΟΥΛΑ (Α)</t>
  </si>
  <si>
    <t>50.00.0093</t>
  </si>
  <si>
    <t>ΠΑΧΗΣ ΝΙΚΟΛΑΟΣ &amp; ΣΙΑ Ο.Ε (ΔΕΚ)</t>
  </si>
  <si>
    <t>50.00.0094</t>
  </si>
  <si>
    <t>ΝΤΑΚΟΥΛΑΣ ΙΩΑΝΝΗΣ  (ΔΕΚ)</t>
  </si>
  <si>
    <t>50.00.0095</t>
  </si>
  <si>
    <t>ΜΕΝΤΑΣ ΑΘΑΝΑΣΙΟΣ Α.Ε (ΔΕΚ)</t>
  </si>
  <si>
    <t>50.00.0096</t>
  </si>
  <si>
    <t>ΤΑΣΣΗΣ-ΠΑΝΗΣ &amp; ΣΙΑ Ο.Ε (ΔΕΚ)</t>
  </si>
  <si>
    <t>50.00.0097</t>
  </si>
  <si>
    <t>ΑΓΟΡΙΤΣΑΣ ΔΗΜΗΤΡΙΟΣ (Α)</t>
  </si>
  <si>
    <t>50.00.0098</t>
  </si>
  <si>
    <t>EUROSPORT Ε.Π.Ε  (ΔΕΚ)</t>
  </si>
  <si>
    <t>50.00.0099</t>
  </si>
  <si>
    <t>ΚΑΖΟΥΚΑΣ ΠΑΝΑΓΙΩΤΗΣ (ΔΕΚ)</t>
  </si>
  <si>
    <t>50.00.0100</t>
  </si>
  <si>
    <t>50.00.0101</t>
  </si>
  <si>
    <t>ΜΑΣΤΟΡΑΣ ΝΙΚΟΣ (ΔΕΚ)</t>
  </si>
  <si>
    <t>50.00.0102</t>
  </si>
  <si>
    <t>ΔΡΑΚΟΣ ΧΡΥΣΑΝΘΟΣ Ε.Π.Ε</t>
  </si>
  <si>
    <t>50.00.0103</t>
  </si>
  <si>
    <t>ΧΡΗΣΤΟΥ ΜΑΡΙΝΑ (ΔΕΚ)</t>
  </si>
  <si>
    <t>50.00.0105</t>
  </si>
  <si>
    <t>ΡΙΖΟΣ ΑΠΟΣΤΟΛΟΣ  (ΔΕΚ)</t>
  </si>
  <si>
    <t>50.00.0106</t>
  </si>
  <si>
    <t>ΖΑΨΑΣ ΓΕΩΡΓΙΟΣ (ΔΕΚ)</t>
  </si>
  <si>
    <t>50.00.0107</t>
  </si>
  <si>
    <t>ΦΕΛΕΚΟΥ-ΣΟΛΔΑΤΟΥ ΔΕΣΠΟΙΝΑ (ΔΕΚ)</t>
  </si>
  <si>
    <t>50.00.0108</t>
  </si>
  <si>
    <t>Δ.Ε.Υ.Α.Α  (ΔΕΚ)</t>
  </si>
  <si>
    <t>50.00.0110</t>
  </si>
  <si>
    <t>ΤΣΙΡΩΝΗΣ Α.Ε (ΔΕΚ)</t>
  </si>
  <si>
    <t>50.00.0111</t>
  </si>
  <si>
    <t>50.00.0113</t>
  </si>
  <si>
    <t>ΜΠΕΛΛΟΥ ΑΦΟΙ Ο.Ε (ΔΕΚ)</t>
  </si>
  <si>
    <t>50.00.0115</t>
  </si>
  <si>
    <t>ΚΩΝΣΤΑΝΤΑΚΗΣ ΔΗΜΗΤΡΙΟΣ</t>
  </si>
  <si>
    <t>50.00.0116</t>
  </si>
  <si>
    <t>ΧΑΡΑΜΟΓΛΗ-ΠΑΠΑΧΡΗΣΤΟΥ ΖΩΗ</t>
  </si>
  <si>
    <t>50.00.0117</t>
  </si>
  <si>
    <t>ΓΕΩΡΓΙΟΥ ΑΠΟΣΤΟΛΟΣ (ΔΕΚ)</t>
  </si>
  <si>
    <t>50.00.0118</t>
  </si>
  <si>
    <t>WALL MOHSEN (ΔΕΚ)</t>
  </si>
  <si>
    <t>50.00.0119</t>
  </si>
  <si>
    <t>STANLEY HOTEL (ΔΕΚ)</t>
  </si>
  <si>
    <t>50.00.0123</t>
  </si>
  <si>
    <t>ΒΙΟΜΠΕΤΟΝ ΑΡΤΑΣ Ε.Π.Ε (ΔΕΚ)</t>
  </si>
  <si>
    <t>50.00.0124</t>
  </si>
  <si>
    <t>50.00.0125</t>
  </si>
  <si>
    <t>Δ.Ε.Υ.Α.Φ (Α)</t>
  </si>
  <si>
    <t>50.00.0126</t>
  </si>
  <si>
    <t>ΚΑΡΑΣΑΒΟΓΛΟΥ ΓΕΩΡΓΙΟΣ (ΔΕΚ)</t>
  </si>
  <si>
    <t>50.00.0127</t>
  </si>
  <si>
    <t>ΑΡΤΑΙΚΗ Α.Ε (ΔΕΚ)</t>
  </si>
  <si>
    <t>50.00.0128</t>
  </si>
  <si>
    <t>ΓΟΥΛΑΣ ΝΙΚΟΛΑΟΣ (ΔΕΚ)</t>
  </si>
  <si>
    <t>50.00.0129</t>
  </si>
  <si>
    <t>ΚΑΛΛΗΣ ΘΕΟΔΩΡΟΣ (ΔΕΚ)</t>
  </si>
  <si>
    <t>50.00.0130</t>
  </si>
  <si>
    <t>ΡΙΖΟΣ ΓΕΩΡΓΙΟΣ (ΔΕΚ)</t>
  </si>
  <si>
    <t>50.00.0131</t>
  </si>
  <si>
    <t>ΜΑΛΤΕΖΟΣ ΘΩΜΑΣ (ΔΕΚ)</t>
  </si>
  <si>
    <t>50.00.0132</t>
  </si>
  <si>
    <t>ΤΑΣΣΗ ΣΟΦΙΑ (ΔΕΚ)</t>
  </si>
  <si>
    <t>50.00.0133</t>
  </si>
  <si>
    <t>ΜΟΣΧΟΣ ΓΕΩΡΓΙΟΣ (ΔΕΚ)</t>
  </si>
  <si>
    <t>50.00.0134</t>
  </si>
  <si>
    <t>ΓΙΑΝΝΟΥ ΑΦΟΙ Ο.Ε (ΔΕΚ)</t>
  </si>
  <si>
    <t>50.00.0135</t>
  </si>
  <si>
    <t>ΜΗΤΟΣ ΕΥΑΓΓΕΛΟΣ ΔΕΚ)</t>
  </si>
  <si>
    <t>50.00.0136</t>
  </si>
  <si>
    <t>ΤΣΟΥΜΑΝΗΣ-ΓΕΩΡΓΑΤΣΕΛΗΣ Α.Ε (ΔΕΚ)</t>
  </si>
  <si>
    <t>50.00.0137</t>
  </si>
  <si>
    <t>ΝΤΑΚΗΣ ΒΑΣΙΛΕΙΟΣ (ΔΕΚ)</t>
  </si>
  <si>
    <t>50.00.0138</t>
  </si>
  <si>
    <t>ΓΙΑΝΝΟΣ ΒΑΣΙΛΕΙΟΣ (ΔΕΚ)</t>
  </si>
  <si>
    <t>50.00.0139</t>
  </si>
  <si>
    <t>ΡΑΠΤΗΣ ΝΑΠΟΛΕΩΝ (ΔΕΚ)</t>
  </si>
  <si>
    <t>50.00.0140</t>
  </si>
  <si>
    <t>ΤΖΙΑΚΟΣ Α.Ε (ΔΕΚ)</t>
  </si>
  <si>
    <t>50.00.0141</t>
  </si>
  <si>
    <t>ΚΑΤΣΙΟΥΛΑΣ ΒΑΣΙΛΕΙΟΣ (ΔΕΚ)</t>
  </si>
  <si>
    <t>50.00.0142</t>
  </si>
  <si>
    <t>ΚΩΣΤΑΓΙΑΝΝΑΚΗΣ ΚΩΣΤΑΣ (ΔΕΚ)</t>
  </si>
  <si>
    <t>50.00.0143</t>
  </si>
  <si>
    <t>ΚΙΤΣΑΝΤΑΣ ΑΠΟΣΤΟΛΟΣ (ΔΕΚ)</t>
  </si>
  <si>
    <t>50.00.0144</t>
  </si>
  <si>
    <t>ΤΖΙΑΚΟΣ ΠΑΝΑΓΙΩΤΗΣ Ο.Ε (ΔΕΚ)</t>
  </si>
  <si>
    <t>50.00.0145</t>
  </si>
  <si>
    <t>ΣΙΩΖΟΣ ΚΩΝΣΤΑΝΤΙΝΟΣ (ΔΕΚ)</t>
  </si>
  <si>
    <t>50.00.0146</t>
  </si>
  <si>
    <t>ΣΚΟΥΤΕΡΗ ΥΙΟΙ Ο.Ε (ΔΕΚ)</t>
  </si>
  <si>
    <t>50.00.0147</t>
  </si>
  <si>
    <t>ΚΩΣΤΟΥΛΑΣ ΚΩΝΣΤΑΝΤΙΝΟΣ (ΔΕΚ)</t>
  </si>
  <si>
    <t>50.00.0148</t>
  </si>
  <si>
    <t>ΟΙΚΟΝΟΜΟΥ ΚΩΝΣΤΑΝΤΙΝΟΣ (ΔΕΚ)</t>
  </si>
  <si>
    <t>50.00.0149</t>
  </si>
  <si>
    <t>ΜΠΑΛΛΑΣ ΔΗΜΗΤΡΙΟΣ (ΔΕΚ)</t>
  </si>
  <si>
    <t>50.00.0150</t>
  </si>
  <si>
    <t>ΚΑΡΑΜΟΥΤΣΙΟΥ ΑΝΑΣΤΑΣΙΑ (ΔΕΚ)</t>
  </si>
  <si>
    <t>50.00.0151</t>
  </si>
  <si>
    <t>ΘΑΝΗΣ ΓΕΩΡΓΙΟΣ  (ΔΕΚ)</t>
  </si>
  <si>
    <t>50.00.0152</t>
  </si>
  <si>
    <t>ΒΙΟΜΠΛΟΚ-ΧΛΙΑΠΗΣ Α.Ε (ΔΕΚ)</t>
  </si>
  <si>
    <t>50.00.0153</t>
  </si>
  <si>
    <t>ΓΕΩΡΓΑΓΓΕΛΗΣ ΘΕΟΔΩΡΟΣ (ΔΕΚ)</t>
  </si>
  <si>
    <t>50.00.0154</t>
  </si>
  <si>
    <t>ΓΟΥΛΑΣ ΓΕΩΡΓΙΟΣ (ΔΕΚ)</t>
  </si>
  <si>
    <t>50.00.0155</t>
  </si>
  <si>
    <t>ΚΙΤΣΙΟΥ ΚΛΕΟΠΑΤΡΑ ΠΑΠΑΧΡΗΣΤΟΥ (ΔΕΚ)</t>
  </si>
  <si>
    <t>50.00.0156</t>
  </si>
  <si>
    <t>ΠΑΠΑΣΤΡΑΤΟΣ ΑΘΑΝΑΣΙΟΣ  (ΔΕΚ)</t>
  </si>
  <si>
    <t>50.00.0157</t>
  </si>
  <si>
    <t>ΖΗΚΑ ΒΑΣΙΛΙΚΗ (ΔΕΚ)</t>
  </si>
  <si>
    <t>50.00.0158</t>
  </si>
  <si>
    <t>ΙΩΑΝΝΟΥ ΘΕΟΔΩΡΟΣ (ΔΕΚ)</t>
  </si>
  <si>
    <t>50.00.0159</t>
  </si>
  <si>
    <t>ΒΗΧΑΣ ΧΡΗΣΤΟΣ (ΔΕΚ)</t>
  </si>
  <si>
    <t>50.00.0160</t>
  </si>
  <si>
    <t>ΚΙΤΣΟΣ ΝΙΚΟΛΑΟΣ (ΔΕΚ)</t>
  </si>
  <si>
    <t>50.00.0161</t>
  </si>
  <si>
    <t>ΘΕΟΔΩΡΟΥ ΘΩΜΑΣ (ΔΕΚ)</t>
  </si>
  <si>
    <t>50.00.0162</t>
  </si>
  <si>
    <t>ΑΧΕΡΩΝ ΜΠΕΤΟΝ Α.Ε (ΔΕΚ)</t>
  </si>
  <si>
    <t>50.00.0169</t>
  </si>
  <si>
    <t>50.00.0170</t>
  </si>
  <si>
    <t>ΚΑΡΑΜΠΙΚΑΣ ΘΕΟΦΑΝΗΣ</t>
  </si>
  <si>
    <t>50.00.0171</t>
  </si>
  <si>
    <t>ΨΙΛΟΠΟΥΛΟΣ ΘΩΜΑΣ</t>
  </si>
  <si>
    <t>50.00.0172</t>
  </si>
  <si>
    <t>ΚΑΛΑΜΙΔΑ ΜΑΡΙΑ (ΔΕΚ)</t>
  </si>
  <si>
    <t>50.00.0173</t>
  </si>
  <si>
    <t>ΔΑΡΔΑΜΑΝΗ ΑΦΟΙ Ο.Ε (ΔΕΚ)</t>
  </si>
  <si>
    <t>50.00.0174</t>
  </si>
  <si>
    <t>ΝΤΑΚΟΥΛΑ-ΒΟΓΙΑΤΖΗ ΚΩΝ/ΝΑ (ΔΕΚ)</t>
  </si>
  <si>
    <t>50.00.0175</t>
  </si>
  <si>
    <t>ΑΘΑΝΑΣΟΠΟΥΛΟΣ ΧΡΗΣΤΟΣ (ΔΕΚ)</t>
  </si>
  <si>
    <t>50.00.0176</t>
  </si>
  <si>
    <t>ΞΥΝΟΣ Α.Ε (ΔΕΚ)</t>
  </si>
  <si>
    <t>50.00.0177</t>
  </si>
  <si>
    <t>ΖΑΨΑΣ ΕΥΘΥΜΙΟΣ (ΔΕΚ)</t>
  </si>
  <si>
    <t>50.00.0178</t>
  </si>
  <si>
    <t>ΔΡΟΣΟΣ ΔΗΜΗΤΡΙΟΣ (ΔΕΚ)</t>
  </si>
  <si>
    <t>50.00.0179</t>
  </si>
  <si>
    <t>ΓΕΩΡΓΑΝΟΥ ΕΡΜΙΟΝΗ (ΔΕΚ)</t>
  </si>
  <si>
    <t>50.00.0180</t>
  </si>
  <si>
    <t>ΔΗΜΟΣ ΝΙΚΟΛΑΟΣ (ΔΕΚ)</t>
  </si>
  <si>
    <t>50.00.0181</t>
  </si>
  <si>
    <t>ΓΕΩΡΓΙΟΥ ΑΡΙΣΤΕΙΔΗΣ (ΔΕΚ)</t>
  </si>
  <si>
    <t>50.00.0182</t>
  </si>
  <si>
    <t>ΓΙΑΝΝΟΥΛΑΣ ΕΛΕΥΘΕΡΙΟΣ (ΔΕΚ)</t>
  </si>
  <si>
    <t>50.00.0183</t>
  </si>
  <si>
    <t>ΔΗΜΟΣ Ν.&amp; ΣΙΑ Ο.Ε (ΔΕΚ)</t>
  </si>
  <si>
    <t>50.00.0184</t>
  </si>
  <si>
    <t>ΓΚΑΡΤΖΩΝΗΣ ΒΑΣΙΛΕΙΟΣ</t>
  </si>
  <si>
    <t>50.00.0185</t>
  </si>
  <si>
    <t>ΔΡΑΓΩΝΑΣ Α.Φ. Ε.Π.Ε (ΔΕΚ)</t>
  </si>
  <si>
    <t>50.00.0186</t>
  </si>
  <si>
    <t>ΣΙΑΠΛΑΟΥΡΑΣ ΝΙΚΟΛΑΟΣ (ΔΕΚ)</t>
  </si>
  <si>
    <t>50.00.0187</t>
  </si>
  <si>
    <t>ΠΑΠΑΙΩΑΝΝΟΥ ΣΠΥΡΙΔΩΝ &amp; ΥΙΟΣ Ο.Ε (ΔΕΚ)</t>
  </si>
  <si>
    <t>50.00.0188</t>
  </si>
  <si>
    <t>ΒΕΡΓΙΝΗΣ ΘΕΟΛΟΓΟΣ &amp; ΣΙΑ Ο.Ε (ΔΕΚ)</t>
  </si>
  <si>
    <t>50.00.0189</t>
  </si>
  <si>
    <t>ΚΩΝΣΤΑΝΤΙΝΟΥ ΧΡΗΣΤΟΣ (ΔΕΚ)</t>
  </si>
  <si>
    <t>50.00.0190</t>
  </si>
  <si>
    <t>ΚΥΡΙΑΚΙΔΗΣ ΘΩΜΑΣ (ΔΕΚ)</t>
  </si>
  <si>
    <t>50.00.0191</t>
  </si>
  <si>
    <t>ΚΟΚΚΑΛΗ ΠΑΝΩΡΑΙΑ</t>
  </si>
  <si>
    <t>50.00.0192</t>
  </si>
  <si>
    <t>ΜΑΚΗΣ ΙΩΑΝΝΗΣ &amp; ΣΙΑ Ο.Ε (ΔΕΚ)</t>
  </si>
  <si>
    <t>50.00.0193</t>
  </si>
  <si>
    <t>ΑΣΤΙΚΗ ΜΗ ΚΕΡΔΟΣΚΟΠΙΚΗ ΕΤΑΙΡΕΙΑ (ΔΕΚ)</t>
  </si>
  <si>
    <t>50.00.0195</t>
  </si>
  <si>
    <t>ΠΕΠΟΝΗ ΒΑΙΑ (ΔΕΚ)</t>
  </si>
  <si>
    <t>50.00.0196</t>
  </si>
  <si>
    <t>ΝΤΟΥΚΑ ΕΥΣΤΡΑΤΙΑ (ΔΕΚ)</t>
  </si>
  <si>
    <t>50.00.0197</t>
  </si>
  <si>
    <t>ΜΠΑΚΟΔΗΜΟΥ ΠΑΝΑΓΙΩ &amp; ΣΙΑ Ο.Ε (ΔΕΚ)</t>
  </si>
  <si>
    <t>50.00.0198</t>
  </si>
  <si>
    <t>ΦΛΩΡΟΣ ΑΛΕΞΑΝΔΡΟΣ Α.Ε</t>
  </si>
  <si>
    <t>50.00.0199</t>
  </si>
  <si>
    <t>ΣΙΝΤΟΡΗ ΜΑΡΙΝΑ (ΔΕΚ)</t>
  </si>
  <si>
    <t>50.00.0200</t>
  </si>
  <si>
    <t>ΒΕΛΙΣΣΑΡΙΔΗΣ-ΘΕΙΟΠΟΥΛΟΣ Ο.Ε (ΔΕΚ)</t>
  </si>
  <si>
    <t>50.00.0201</t>
  </si>
  <si>
    <t>ΙΑΤΡΟΥ Β.-ΠΑΠΑΙΩΑΝΝΟΥ Φ. Ο.Ε (ΔΕΚ)</t>
  </si>
  <si>
    <t>50.00.0202</t>
  </si>
  <si>
    <t>ΚΙΤΣΟΥ ΒΑΣΙΛΙΚΗ (ΔΕΚ)</t>
  </si>
  <si>
    <t>50.00.0203</t>
  </si>
  <si>
    <t>ΑΡΒΑΝΙΤΗΣ ΒΑΣΙΛΕΙΟΣ (ΔΕΚ)</t>
  </si>
  <si>
    <t>50.00.0204</t>
  </si>
  <si>
    <t>ΤΟΛΗΣ ΙΩΑΝΝΗΣ (ΔΕΚ)</t>
  </si>
  <si>
    <t>50.00.0205</t>
  </si>
  <si>
    <t>ΔΡΑΚΟΣ ΧΡΗΣΤΟΣ (ΔΕΚ)</t>
  </si>
  <si>
    <t>50.00.0207</t>
  </si>
  <si>
    <t>ΜΠΑΡΚΑΣ ΘΕΟΦΑΝΗΣ</t>
  </si>
  <si>
    <t>50.00.0208</t>
  </si>
  <si>
    <t>ΜΠΕΖΕΒΕΓΚΗ Ι.ΥΙΟΙ Ο.Ε (ΔΕΚ)</t>
  </si>
  <si>
    <t>50.00.0209</t>
  </si>
  <si>
    <t>UNION Ε.Π.Ε (ΔΕΚ)</t>
  </si>
  <si>
    <t>50.00.0211</t>
  </si>
  <si>
    <t>ΚΑΛΑΝΤΖΗ ΑΦΟΙ Ο.Ε (ΔΕΚ)</t>
  </si>
  <si>
    <t>50.00.0212</t>
  </si>
  <si>
    <t>ΤΖΟΥΒΙΣΤΑ ΒΑΓΙΑ (ΔΕΚ)</t>
  </si>
  <si>
    <t>50.00.0213</t>
  </si>
  <si>
    <t>ΒΕΡΓΟΣ ΓΕΩΡΓΙΟΣ (ΔΕΚ)</t>
  </si>
  <si>
    <t>50.00.0214</t>
  </si>
  <si>
    <t>ΝΑΚΗΣ ΛΑΜΠΡΟΣ</t>
  </si>
  <si>
    <t>50.00.0215</t>
  </si>
  <si>
    <t>ΤΣΑΜΠΑΣ ΕΥΑΓΓΕΛΟΣ &amp; ΣΙΑ ΟΕ</t>
  </si>
  <si>
    <t>50.00.0216</t>
  </si>
  <si>
    <t>ΑΘΑΝΑΣΙΟΥ ΑΘΑΝΑΣΙΟΣ</t>
  </si>
  <si>
    <t>50.00.0217</t>
  </si>
  <si>
    <t>ΜΩΚΟΣ ΜΙΧΑΗΛ</t>
  </si>
  <si>
    <t>50.00.0218</t>
  </si>
  <si>
    <t>ΛΕΝΤΖΟΣ ΒΑΣΙΛΕΙΟΣ</t>
  </si>
  <si>
    <t>50.00.0219</t>
  </si>
  <si>
    <t>PROSVASIS A.E</t>
  </si>
  <si>
    <t>50.00.0220</t>
  </si>
  <si>
    <t>ΕΥΘΥΜΙΟΥ ΒΑΣ.&amp; ΣΙΑ Ο.Ε</t>
  </si>
  <si>
    <t>50.00.0221</t>
  </si>
  <si>
    <t>ΕΝΤΥΠΟΕΚΔΟΤΙΚΗ Α.Ε.Β.Ε.Τ</t>
  </si>
  <si>
    <t>50.00.0222</t>
  </si>
  <si>
    <t>ΝΑΣΤΟΣ &amp; ΣΙΑ Ο.Ε.</t>
  </si>
  <si>
    <t>50.00.0223</t>
  </si>
  <si>
    <t>ΘΑΝΗΣ ΗΛΙΑΣ</t>
  </si>
  <si>
    <t>50.00.0224</t>
  </si>
  <si>
    <t>ΑΛΠΟΥ ΑΝΝΟΥΛΑ</t>
  </si>
  <si>
    <t>50.00.5007</t>
  </si>
  <si>
    <t>ΓΙΟΛΔΑΣΗ Ο.Ε (Α)</t>
  </si>
  <si>
    <t>50.00.6702</t>
  </si>
  <si>
    <t>ΓΚΑΜΠΟΣ &amp; ΣΙΑ Ο.Ε (Α)</t>
  </si>
  <si>
    <t>50.00.6704</t>
  </si>
  <si>
    <t>ΤΖΙΑΚΟΣ Α.Ε (Α)</t>
  </si>
  <si>
    <t>50.00.6718</t>
  </si>
  <si>
    <t>ΜΕΣΑΖΟΣ ΣΤΑΥΡΟΣ (Α)</t>
  </si>
  <si>
    <t>50.00.6721</t>
  </si>
  <si>
    <t>ΤΖΙΑΚΟΣ ΑΛ.&amp; ΣΙΑ Ο.Ε (Α)</t>
  </si>
  <si>
    <t>50.00.6731</t>
  </si>
  <si>
    <t>ΑΡΤΑΙΚΗ Α.Ε (Α)</t>
  </si>
  <si>
    <t>50.00.6735</t>
  </si>
  <si>
    <t>ΠΑΠΑΚΩΣΤΑΣ ΑΛΕΞΑΝΔΡΟΣ (Α)</t>
  </si>
  <si>
    <t>50.00.6741</t>
  </si>
  <si>
    <t>ΜΕΤ/ΚΟΣ ΣΥΝ.ΦΙΛΙΠΠΙΑΔΑΣ (Α)</t>
  </si>
  <si>
    <t>50.00.6753</t>
  </si>
  <si>
    <t>ΓΙΑΝΝΟΠΟΥΛΟΣ ΓΕΩΡΓΙΟΣ (Α)</t>
  </si>
  <si>
    <t>50.00.6757</t>
  </si>
  <si>
    <t>ΔΕΣΙΠΡΗΣ ΓΕΩΡΓΙΟΣ (Α)</t>
  </si>
  <si>
    <t>50.00.6796</t>
  </si>
  <si>
    <t>ΚΟΛΙΟΚΙΤΣΟΣ ΝΙΚΟΛΑΟΣ (Α)</t>
  </si>
  <si>
    <t>50.05.0000</t>
  </si>
  <si>
    <t>ΠΡΟΚΑΤΑΒΟΛΗ ΜΟΣΧΟΣ ΓΕΩΡΓΙΟΣ (ΔΕΚ)</t>
  </si>
  <si>
    <t>50.05.0003</t>
  </si>
  <si>
    <t>ΠΡΟΚΑΤΑΒΟΛΗ ΔΗΜΟΣ ΦΙΛ/ΔΑΣ (ΔΕΚ)</t>
  </si>
  <si>
    <t>50.05.0004</t>
  </si>
  <si>
    <t>ΝΑΙΚΑΣ ΝΙΚΟΛΑΟΣ (ΔΕΚ)</t>
  </si>
  <si>
    <t>53.00.0001</t>
  </si>
  <si>
    <t>ΜΠΕΖΕΒΕΓΚΗΣ ΓΕΩΡΓΙΟΣ (Α)</t>
  </si>
  <si>
    <t>53.00.0002</t>
  </si>
  <si>
    <t>ΚΙΤΣΟΣ ΧΡΗΣΤΟΣ (Α)</t>
  </si>
  <si>
    <t>53.00.0003</t>
  </si>
  <si>
    <t>ΒΟΝΤΙΤΣΑΣ ΝΙΚΟΛΑΟΣ (Α)</t>
  </si>
  <si>
    <t>53.00.0004</t>
  </si>
  <si>
    <t>ΝΤΑΛΛΑ ΖΩΙΤΣΑ (Α)</t>
  </si>
  <si>
    <t>53.00.0005</t>
  </si>
  <si>
    <t>ΧΡΙΣΤΕΜΗ ΣΟΦΙΑ (Α)</t>
  </si>
  <si>
    <t>53.00.0006</t>
  </si>
  <si>
    <t>ΓΡΗΓΟΡΙΑΔΟΥ ΚΩΝΣΤΑΝΤΙΝΑ (ΔΕΚ)</t>
  </si>
  <si>
    <t>53.00.0007</t>
  </si>
  <si>
    <t>ΜΑΡΗΣ ΚΩΝΣΤΑΝΤΙΝΟΣ (Α)</t>
  </si>
  <si>
    <t>53.00.0008</t>
  </si>
  <si>
    <t>ΙΩΑΝΝΟΥ ΚΩΝΣΤΑΝΤΙΝΟΣ (ΔΕΚ)</t>
  </si>
  <si>
    <t>53.00.0009</t>
  </si>
  <si>
    <t>ΔΡΑΚΟΣ ΓΕΩΡΓΙΟΣ (Α)</t>
  </si>
  <si>
    <t>53.00.0010</t>
  </si>
  <si>
    <t>ΚΟΛΟΒΑΤΣΙΟΣ ΔΗΜΗΤΡΙΟΣ (Α)</t>
  </si>
  <si>
    <t>53.00.0011</t>
  </si>
  <si>
    <t>ΓΟΥΛΑ ΕΛΕΝΗ (Α)</t>
  </si>
  <si>
    <t>53.00.0012</t>
  </si>
  <si>
    <t>ΣΟΥΛΗ ΑΝΑΣΤΑΣΙΑ (Α)</t>
  </si>
  <si>
    <t>53.00.0013</t>
  </si>
  <si>
    <t>ΚΑΡΑΜΠΟΥΛΑΣ ΚΩΝΣΤΑΝΤΙΝΟΣ (Α)</t>
  </si>
  <si>
    <t>53.00.0014</t>
  </si>
  <si>
    <t>ΜΑΡΗΣ ΙΩΑΝΝΗΣ (Α)</t>
  </si>
  <si>
    <t>53.00.0015</t>
  </si>
  <si>
    <t>ΛΥΤΡΑΣ ΧΡΗΣΤΟΣ (Α)</t>
  </si>
  <si>
    <t>53.00.0016</t>
  </si>
  <si>
    <t>ΧΟΥΛΙΑΡΑΣ ΙΩΑΝΝΗΣ (Α)</t>
  </si>
  <si>
    <t>53.00.0017</t>
  </si>
  <si>
    <t>ΚΟΤΣΑΡΙΝΗΣ ΒΑΣΙΛΕΙΟΣ (ΔΕΚ)</t>
  </si>
  <si>
    <t>53.00.0018</t>
  </si>
  <si>
    <t>ΣΚΟΥΡΚΑΚΟΥ ΣΤΑΥΡΟΥΛΑ (ΔΕΚ)</t>
  </si>
  <si>
    <t>53.00.0019</t>
  </si>
  <si>
    <t>ΤΖΟΥΜΕΡΚΙΩΤΗΣ ΧΡΗΣΤΟΣ (Α)</t>
  </si>
  <si>
    <t>53.00.0020</t>
  </si>
  <si>
    <t>ΑΘΑΝΑΣΙΟΥ ΕΛΕΥΘΕΡΙΟΣ (ΔΕΚ)</t>
  </si>
  <si>
    <t>53.00.0021</t>
  </si>
  <si>
    <t>ΚΟΛΟΒΑΤΣΙΟΣ ΝΙΚΟΛΑΟΣ (ΔΕΚ)</t>
  </si>
  <si>
    <t>53.00.0022</t>
  </si>
  <si>
    <t>ΜΑΡΗΣ ΒΑΣΙΛΕΙΟΣ (Α)</t>
  </si>
  <si>
    <t>53.00.0023</t>
  </si>
  <si>
    <t>ΘΕΟΔΩΡΟΥ ΙΩΑΝΝΗΣ (ΔΕΚ)</t>
  </si>
  <si>
    <t>53.00.0024</t>
  </si>
  <si>
    <t>ΘΕΟΔΩΡΟΥ ΙΩΑΝΝΗΣ (Α)</t>
  </si>
  <si>
    <t>53.00.0025</t>
  </si>
  <si>
    <t>ΚΑΡΤΕΡΗΣ ΓΡΗΓΟΡΙΟΣ (Α)</t>
  </si>
  <si>
    <t>53.00.0026</t>
  </si>
  <si>
    <t>ΣΤΕΦΟΣ ΚΩΝΣΤΑΝΤΙΝΟΣ (ΔΕΚ)</t>
  </si>
  <si>
    <t>53.00.0027</t>
  </si>
  <si>
    <t>ΚΑΡΑΒΑΣΙΛΗΣ ΝΙΚΟΛΑΟΣ (ΔΕΚ)</t>
  </si>
  <si>
    <t>53.00.0028</t>
  </si>
  <si>
    <t>ΙΩΑΝΝΟΥ ΚΩΝΣΤΑΝΤΙΝΟΣ (Α)</t>
  </si>
  <si>
    <t>53.00.0029</t>
  </si>
  <si>
    <t>ΣΙΑΜΠΑΛΗ ΒΑΣΙΛΙΚΗ (Α)</t>
  </si>
  <si>
    <t>53.00.0030</t>
  </si>
  <si>
    <t>ΠΑΝΟΣ ΛΑΜΠΡΟΣ (Α)</t>
  </si>
  <si>
    <t>53.00.0031</t>
  </si>
  <si>
    <t>ΜΠΕΛΛΟΣ ΣΠΥΡΟΣ (Α)</t>
  </si>
  <si>
    <t>53.00.0032</t>
  </si>
  <si>
    <t>ΑΥΔΙΚΟΣ ΧΡΗΣΤΟΣ (Α)</t>
  </si>
  <si>
    <t>53.00.0033</t>
  </si>
  <si>
    <t>ΣΤΕΦΟΣ ΚΩΝΣΤΑΝΤΙΝΟΣ (Α)</t>
  </si>
  <si>
    <t>53.00.0034</t>
  </si>
  <si>
    <t>ΚΑΡΑΒΑΣΙΛΗΣ ΝΙΚΟΛΑΟΣ (Α)</t>
  </si>
  <si>
    <t>53.00.0035</t>
  </si>
  <si>
    <t>ΑΝΤΩΝΙΟΥ ΒΑΣΙΛΕΙΟΣ (Α)</t>
  </si>
  <si>
    <t>53.00.0036</t>
  </si>
  <si>
    <t>ΠΑΝΟΔΗΜΟΣ ΓΕΩΡΓΙΟΣ (ΔΕΚ)</t>
  </si>
  <si>
    <t>53.00.0037</t>
  </si>
  <si>
    <t>ΡΙΖΟΥ ΜΑΡΙΑ (ΔΕΚ)</t>
  </si>
  <si>
    <t>53.00.0038</t>
  </si>
  <si>
    <t>ΧΑΤΖΙΜ ΛΙΟΥΣΑ (Α)</t>
  </si>
  <si>
    <t>53.00.0039</t>
  </si>
  <si>
    <t>ΠΑΝΟΣ ΛΑΜΠΡΟΣ (ΔΕΚ)</t>
  </si>
  <si>
    <t>53.00.0040</t>
  </si>
  <si>
    <t>ΙΩΑΝΝΙΔΗΣ ΓΕΩΡΓΙΟΣ (Α)</t>
  </si>
  <si>
    <t>53.00.0041</t>
  </si>
  <si>
    <t>ΣΑΚΚΟΣ ΝΙΚΟΛΑΟΣ (Α)</t>
  </si>
  <si>
    <t>53.00.0042</t>
  </si>
  <si>
    <t>ΜΑΡΚΟ ΠΑΙΤΙΜ (Α)</t>
  </si>
  <si>
    <t>53.00.0043</t>
  </si>
  <si>
    <t>ΤΣΩΛΗΣ ΘΕΟΔΩΡΟΣ (Α)</t>
  </si>
  <si>
    <t>53.00.0044</t>
  </si>
  <si>
    <t>ΤΖΟΥΜΕΡΚΙΩΤΗΣ ΗΡΑΚΛΗΣ (ΔΕΚ)</t>
  </si>
  <si>
    <t>53.00.0045</t>
  </si>
  <si>
    <t>ΜΠΑΡΜΠΑ ΜΑΡΙΑΝΝΑ  (ΔΕΚ)</t>
  </si>
  <si>
    <t>53.00.0046</t>
  </si>
  <si>
    <t>ΜΠΑΛΑΦΑΣ ΘΕΟΦΑΝΗΣ (ΔΕΚ)</t>
  </si>
  <si>
    <t>53.00.0047</t>
  </si>
  <si>
    <t>ΑΝΑΣΤΑΣΙΑΔΟΥ ΚΥΡΙΑΚΗ (ΔΕΚ)</t>
  </si>
  <si>
    <t>53.00.0048</t>
  </si>
  <si>
    <t>ΓΑΛΑΝΟΥ ΑΡΕΤΗ (ΔΕΚ)</t>
  </si>
  <si>
    <t>53.00.0049</t>
  </si>
  <si>
    <t>ΛΑΜΠΡΗΣ ΧΡΗΣΤΟΣ (ΔΕΚ)</t>
  </si>
  <si>
    <t>53.00.0050</t>
  </si>
  <si>
    <t>ΝΕΡΑΝΤΖΗ ΕΥΡΥΔΙΚΗ (ΔΕΚ)</t>
  </si>
  <si>
    <t>53.00.0051</t>
  </si>
  <si>
    <t>ΑΘΑΝΑΣΟΠΟΥΛΟΣ ΓΕΩΡΓΙΟΣ (ΔΕΚ)</t>
  </si>
  <si>
    <t>53.00.0052</t>
  </si>
  <si>
    <t>ΜΠΑΡΚΑ ΑΘΑΝΑΣΙΑ (ΔΕΚ)</t>
  </si>
  <si>
    <t>53.00.0053</t>
  </si>
  <si>
    <t>ΕΞΑΡΧΟΣ ΚΩΝΣΤΑΝΤΙΝΟΣ (ΔΕΚ)</t>
  </si>
  <si>
    <t>53.00.0054</t>
  </si>
  <si>
    <t>ΓΙΟΛΔΑΣΗΣ ΟΝΟΥΦΡΙΟΣ (ΔΕΚ)</t>
  </si>
  <si>
    <t>53.00.0055</t>
  </si>
  <si>
    <t>ΖΑΛΑΚΩΣΤΑ ΦΩΤΕΙΝΗ (ΔΕΚ)</t>
  </si>
  <si>
    <t>53.00.0056</t>
  </si>
  <si>
    <t>ΝΤΙΓΚΟΥ ΕΛΕΝΗ (ΔΕΚ)</t>
  </si>
  <si>
    <t>53.00.0057</t>
  </si>
  <si>
    <t>ΚΟΛΙΑ ΕΛΕΝΗ (ΔΕΚ)</t>
  </si>
  <si>
    <t>53.00.0058</t>
  </si>
  <si>
    <t>ΣΤΑΜΟΥΛΗΣ ΚΩΝΣΤΑΝΤΙΝΟΣ (ΔΕΚ)</t>
  </si>
  <si>
    <t>53.00.0059</t>
  </si>
  <si>
    <t>ΓΙΑΓΚΟΥΛΑΣ ΕΜΜΑΝΟΥΗΛ (ΔΕΚ)</t>
  </si>
  <si>
    <t>53.00.0060</t>
  </si>
  <si>
    <t>ΚΟΝΤΟΓΕΩΡΓΟΣ ΙΩΑΝΝΗΣ (ΔΕΚ)</t>
  </si>
  <si>
    <t>53.00.0061</t>
  </si>
  <si>
    <t>ΝΤΑΤΣΗ ΑΝΤΙΓΟΝΗ (ΔΕΚ)</t>
  </si>
  <si>
    <t>53.00.9001</t>
  </si>
  <si>
    <t>ΣΠΥΡΤΟΥ ΑΝΔΡΟΜΑΧΗ (ΔΕΚ)</t>
  </si>
  <si>
    <t>53.00.9011</t>
  </si>
  <si>
    <t>ΣΙΑΜΑΝΗ ΓΕΩΡΓΙΑ (ΔΕΚ)</t>
  </si>
  <si>
    <t>53.00.9012</t>
  </si>
  <si>
    <t>ΖΗΛΙΑΝΙΔΟΥ ΙΣΜΗΝΗ (ΔΕΚ)</t>
  </si>
  <si>
    <t>53.00.9013</t>
  </si>
  <si>
    <t>ΔΑΣΚΑΛΟΥ ΕΛΕΝΗ (ΔΕΚ)</t>
  </si>
  <si>
    <t>53.00.9014</t>
  </si>
  <si>
    <t>ΣΑΚΚΑ ΜΙΚΕΛΑ (ΔΕΚ)</t>
  </si>
  <si>
    <t>53.08.0001</t>
  </si>
  <si>
    <t>ΜΠΑΣΔΕΚΗΣ ΔΗΜΗΤΡΙΟΣ</t>
  </si>
  <si>
    <t>53.08.0002</t>
  </si>
  <si>
    <t>ΓΙΑΓΚΟΥΛΑ ΧΑΡΙΚΛΕΙΑ (ΔΕΣ)</t>
  </si>
  <si>
    <t>53.08.0003</t>
  </si>
  <si>
    <t>ΠΑΠΑΔΗΜΗΤΡΙΟΥ ΕΥΤΥΧΙΑ</t>
  </si>
  <si>
    <t>53.08.0008</t>
  </si>
  <si>
    <t>53.08.0019</t>
  </si>
  <si>
    <t>53.08.0023</t>
  </si>
  <si>
    <t>ΠΑΠΠΑΣ ΚΩΝΣΤΑΝΤΙΝΟΣ (ΔΕΣ)</t>
  </si>
  <si>
    <t>53.08.0062</t>
  </si>
  <si>
    <t>53.08.0131</t>
  </si>
  <si>
    <t>53.08.2044</t>
  </si>
  <si>
    <t>ΜΑΡΚΟ ΦΑΤΜΙΡ (Α)</t>
  </si>
  <si>
    <t>53.14.0001</t>
  </si>
  <si>
    <t>ΤΣΩΛΗΣ ΒΑΣΙΛΕΙΟΣ (Α)</t>
  </si>
  <si>
    <t>53.14.0002</t>
  </si>
  <si>
    <t>ΚΑΤΡΑΧΟΥΡΑΣ ΜΙΧΑΛΗΣ (Α)</t>
  </si>
  <si>
    <t>53.90.0000</t>
  </si>
  <si>
    <t>ΕΠΙΤΑΓΕΣ ΑΓΡΟΤΙΚΗΣ ΠΛΗΡΩΤΕΕΣ (ΔΕΚ)</t>
  </si>
  <si>
    <t>53.90.0001</t>
  </si>
  <si>
    <t>ΕΠΙΤΑΓΕΣ ΠΛΗΡΩΤΕΕΣ ΤΡΑΠ.ΕΡΓΑΣΙΑΣ (ΔΕΣ)</t>
  </si>
  <si>
    <t>53.98.0000</t>
  </si>
  <si>
    <t>ΒΕΡΓΟΣ ΒΑΣΙΛΕΙΟΣ (ΔΕΚ)</t>
  </si>
  <si>
    <t>53.98.0001</t>
  </si>
  <si>
    <t>ΑΧΜΕΤΗΣ Ο.Ε (ΔΕΚ)</t>
  </si>
  <si>
    <t>54.00.0010</t>
  </si>
  <si>
    <t>Φ.Π.Α ΔΑΠΑΝΩΝ 10%</t>
  </si>
  <si>
    <t>54.00.0011</t>
  </si>
  <si>
    <t>Φ.Π.Α ΔΑΠΑΝΩΝ 11%</t>
  </si>
  <si>
    <t>54.00.0019</t>
  </si>
  <si>
    <t>Φ.Π.Α ΔΑΠΑΝΩΝ 19%</t>
  </si>
  <si>
    <t>54.00.0021</t>
  </si>
  <si>
    <t>Φ.Π.Α ΔΑΠΑΝΩΝ 21%</t>
  </si>
  <si>
    <t>54.00.0023</t>
  </si>
  <si>
    <t>Φ.Π.Α ΔΑΠΑΝΩΝ 23%</t>
  </si>
  <si>
    <t>54.00.0801</t>
  </si>
  <si>
    <t>ΕΚΚΑΘΑΡΙΣΗ Φ.Π.Α Α.Ε ΙΑΝΟΥΑΡΙΟΥ</t>
  </si>
  <si>
    <t>54.00.0802</t>
  </si>
  <si>
    <t>ΕΚΚΑΘΑΡΙΣΗ Φ.Π.Α Α.Ε ΦΕΒΡΟΥΑΡΙΟΥ</t>
  </si>
  <si>
    <t>54.00.0803</t>
  </si>
  <si>
    <t>ΕΚΚΑΘΑΡΙΣΗ Φ.Π.Α Α.Ε ΜΑΡΤΙΟΥ</t>
  </si>
  <si>
    <t>54.00.0804</t>
  </si>
  <si>
    <t>Φ.Π.Α ΑΠΡΙΛΙΟΥ (Α)</t>
  </si>
  <si>
    <t>54.00.0805</t>
  </si>
  <si>
    <t>ΕΚΚΑΘΑΡΙΣΗ Φ.Π.Α ΜΑΙΟΥ</t>
  </si>
  <si>
    <t>54.00.0806</t>
  </si>
  <si>
    <t>ΕΚΚΑΘΑΡΙΣΗ Φ.Π.Α ΙΟΥΝΙΟΥ</t>
  </si>
  <si>
    <t>54.00.0808</t>
  </si>
  <si>
    <t>ΕΚΚΑΘΑΡΙΣΗ Φ.Π.Α ΑΥΓΟΥΣΤΟΥ</t>
  </si>
  <si>
    <t>54.00.0809</t>
  </si>
  <si>
    <t>ΕΚΚΑΘΑΡΙΣΗ Φ.Π.Α ΣΕΠΤΕΜΒΡΙΟΥ</t>
  </si>
  <si>
    <t>54.00.0812</t>
  </si>
  <si>
    <t>Φ.Π.Α ΕΚΚΑΘΑΡΙΣΗΣ ΔΕΚΕΜΒΡΙΟΥ</t>
  </si>
  <si>
    <t>54.00.0815</t>
  </si>
  <si>
    <t>ΕΚΚΑΘΑΡΙΣΗ Φ.Π.Α Α.Ε ΜΑΙΟΥ</t>
  </si>
  <si>
    <t>54.00.0816</t>
  </si>
  <si>
    <t>ΕΚΚΑΘΑΡΙΣΗ Φ.Π.Α Α.Ε ΙΟΥΝΙΟΥ</t>
  </si>
  <si>
    <t>54.00.1000</t>
  </si>
  <si>
    <t>ΦΠΑ ΠΑΓΙΩΝ 19%</t>
  </si>
  <si>
    <t>54.00.1804</t>
  </si>
  <si>
    <t>ΕΚΚΑΘΑΡΙΣΗ Φ.Π.Α Α.Ε ΑΠΡΙΛΙΟΥ</t>
  </si>
  <si>
    <t>54.00.1805</t>
  </si>
  <si>
    <t>ΦΠΑ ΕΚΚΑΘ.8ου (Α)</t>
  </si>
  <si>
    <t>54.00.1812</t>
  </si>
  <si>
    <t>ΦΠΑ ΕΚΚΑΘ.12ου (Α)</t>
  </si>
  <si>
    <t>54.00.6011</t>
  </si>
  <si>
    <t>54.00.6019</t>
  </si>
  <si>
    <t>Φ.Π.Α ΔΑΠΑΝΩΝ 19% (Α)</t>
  </si>
  <si>
    <t>54.00.6023</t>
  </si>
  <si>
    <t>54.00.7321</t>
  </si>
  <si>
    <t>Φ.Π.Α ΕΣΟΔΩΝ 21%</t>
  </si>
  <si>
    <t>54.00.7323</t>
  </si>
  <si>
    <t>Φ.Π.Α ΕΣΟΔΩΝ 23%</t>
  </si>
  <si>
    <t>54.00.9000</t>
  </si>
  <si>
    <t>Φ.Π.Α ΠΡΟΗΓΟΥΜΕΝΗΣ ΠΕΡΙΟΔΟΥ (Α)</t>
  </si>
  <si>
    <t>54.03.0000</t>
  </si>
  <si>
    <t>Φ.Μ.Υ (Α)-(ΔΕΚ)</t>
  </si>
  <si>
    <t>54.03.0200</t>
  </si>
  <si>
    <t>ΟΓΑ &amp; ΧΑΡΤΟΣΗΜΟ ΜΙΣΘΩΤΩΝ (Α)</t>
  </si>
  <si>
    <t>54.03.2000</t>
  </si>
  <si>
    <t>ΧΑΡΤΟΣΗΜΟ &amp; ΟΓΑ ΜΙΣΘΩΤΩΝ (Α)</t>
  </si>
  <si>
    <t>54.04.0000</t>
  </si>
  <si>
    <t>ΦΟΡΟΣ ΕΛΕΥΘΕΡΩΝ ΕΠΑΓΓΕΛΜΑΤΙΩΝ (Α)-(ΔΕΣ)-(ΔΕΚ)</t>
  </si>
  <si>
    <t>54.04.0001</t>
  </si>
  <si>
    <t>ΦΟΡΟΣ ΑΜΟΙΒΩΝ ΜΕ ΑΠΟΔ.ΕΠΑΓΓ.ΔΑΠΑΝΗΣ (Α)-(ΔΕΚ)</t>
  </si>
  <si>
    <t>54.04.0002</t>
  </si>
  <si>
    <t>ΦΟΡΟΣ ΑΜΟΙΒΩΝ ΜΕ ΑΠΟΔ.ΕΠΑΓΓ.ΔΑΠΑΝΗΣ (ΔΕΣ)</t>
  </si>
  <si>
    <t>54.04.0003</t>
  </si>
  <si>
    <t>ΦΟΡΟΣ ΑΜΟΙΒΩΝ ΕΛ.ΕΠΑΓΓΕΛΜΑΤΙΩΝ (Α)</t>
  </si>
  <si>
    <t>54.04.0004</t>
  </si>
  <si>
    <t>ΦΟΡΟΣ ΜΗΧΑΝΙΚΩΝ</t>
  </si>
  <si>
    <t>54.04.1002</t>
  </si>
  <si>
    <t>ΧΑΡΤΟΣΗΜΟ &amp; ΟΓΑ ΕΠΑΓΓ.ΔΑΠΑΝΩΝ (Α)</t>
  </si>
  <si>
    <t>54.07.9999</t>
  </si>
  <si>
    <t>ΦΟΡΟΣ ΠΕΡΑΙΩΣΗΣ ΒΙΒΛΙΩΝ</t>
  </si>
  <si>
    <t>54.08.0000</t>
  </si>
  <si>
    <t>ΛΟΓΑΡΙΑΣΜΟΣ ΕΚΚΑΘΑΡΙΣΕΩΣ ΦΟΡΩΝ</t>
  </si>
  <si>
    <t>54.09.0005</t>
  </si>
  <si>
    <t>ΧΑΡΤΟΣΗΜΟ &amp; ΟΓΑ ΕΝΟΙΚΙΩΝ (ΔΕΚ)</t>
  </si>
  <si>
    <t>55.00.0000</t>
  </si>
  <si>
    <t>Ι.Κ.Α (Α)</t>
  </si>
  <si>
    <t>55.00.0001</t>
  </si>
  <si>
    <t>Ι.Κ.Α Δ.Ε.Κ.Κ.Α.Φ</t>
  </si>
  <si>
    <t>55.02.0000</t>
  </si>
  <si>
    <t>ΕΠΙΚΟΥΡΙΚΟ ΤΑΜΕΙΟ ΗΛΕΚΤΡΟΛΟΓΩΝ</t>
  </si>
  <si>
    <t>55.99.1000</t>
  </si>
  <si>
    <t>ΠΑΡΑΚΡΑΤΗΣΗ Ι.Κ.Α</t>
  </si>
  <si>
    <t>56.00.0000</t>
  </si>
  <si>
    <t>ΕΣΟΔΑ ΕΠΟΜΕΝΩΝ ΧΡΗΣΕΩΝ (ΔΕΚ)</t>
  </si>
  <si>
    <t>60.00.0000</t>
  </si>
  <si>
    <t>ΤΑΚΤΙΚΕΣ ΑΠΟΔΟΧΕΣ</t>
  </si>
  <si>
    <t>60.00.0300</t>
  </si>
  <si>
    <t>ΔΩΡΑ ΕΟΡΤΩΝ (ΧΡΙΣΤΟΥΓΕΝΝΩΝ &amp; ΠΑΣΧΑ)</t>
  </si>
  <si>
    <t>60.00.0600</t>
  </si>
  <si>
    <t>ΑΠΟΔΟΧΕΣ ΚΑΝΟΝΙΚΗΣ ΑΔΕΙΑΣ</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</si>
</sst>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Äñ÷&quot;_-;\-* #,##0\ &quot;Äñ÷&quot;_-;_-* &quot;-&quot;\ &quot;Äñ÷&quot;_-;_-@_-"/>
    <numFmt numFmtId="165" formatCode="_-* #,##0\ _Ä_ñ_÷_-;\-* #,##0\ _Ä_ñ_÷_-;_-* &quot;-&quot;\ _Ä_ñ_÷_-;_-@_-"/>
    <numFmt numFmtId="166" formatCode="_-* #,##0.00\ &quot;Äñ÷&quot;_-;\-* #,##0.00\ &quot;Äñ÷&quot;_-;_-* &quot;-&quot;??\ &quot;Äñ÷&quot;_-;_-@_-"/>
    <numFmt numFmtId="167" formatCode="_-* #,##0.00\ _Ä_ñ_÷_-;\-* #,##0.00\ _Ä_ñ_÷_-;_-* &quot;-&quot;??\ _Ä_ñ_÷_-;_-@_-"/>
    <numFmt numFmtId="168" formatCode="#,##0\ ;\(#,##0\)"/>
    <numFmt numFmtId="169" formatCode="0_)"/>
    <numFmt numFmtId="170" formatCode="#,##0_);\(#,##0\)"/>
    <numFmt numFmtId="171" formatCode="#,##0.00_);\(#,##0.00\)"/>
    <numFmt numFmtId="172" formatCode="_-* #,##0.00\ _-;\-* #,##0.00\ _-;_-* &quot;-&quot;??\ 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_ ;[Red]\-#,##0.00\ "/>
    <numFmt numFmtId="178" formatCode="#,##0\ &quot;Δρχ&quot;;\-#,##0\ &quot;Δρχ&quot;"/>
    <numFmt numFmtId="179" formatCode="#,##0\ &quot;Δρχ&quot;;[Red]\-#,##0\ &quot;Δρχ&quot;"/>
    <numFmt numFmtId="180" formatCode="#,##0.00\ &quot;Δρχ&quot;;\-#,##0.00\ &quot;Δρχ&quot;"/>
    <numFmt numFmtId="181" formatCode="#,##0.00\ &quot;Δρχ&quot;;[Red]\-#,##0.00\ &quot;Δρχ&quot;"/>
    <numFmt numFmtId="182" formatCode="_-* #,##0\ &quot;Δρχ&quot;_-;\-* #,##0\ &quot;Δρχ&quot;_-;_-* &quot;-&quot;\ &quot;Δρχ&quot;_-;_-@_-"/>
    <numFmt numFmtId="183" formatCode="_-* #,##0\ _Δ_ρ_χ_-;\-* #,##0\ _Δ_ρ_χ_-;_-* &quot;-&quot;\ _Δ_ρ_χ_-;_-@_-"/>
    <numFmt numFmtId="184" formatCode="_-* #,##0.00\ &quot;Δρχ&quot;_-;\-* #,##0.00\ &quot;Δρχ&quot;_-;_-* &quot;-&quot;??\ &quot;Δρχ&quot;_-;_-@_-"/>
    <numFmt numFmtId="185" formatCode="_-* #,##0.00\ _Δ_ρ_χ_-;\-* #,##0.00\ _Δ_ρ_χ_-;_-* &quot;-&quot;??\ _Δ_ρ_χ_-;_-@_-"/>
    <numFmt numFmtId="186" formatCode="&quot;$&quot;#,##0_);\(&quot;$&quot;#,##0\)"/>
    <numFmt numFmtId="187" formatCode="&quot;$&quot;#,##0_);[Red]\(&quot;$&quot;#,##0\)"/>
    <numFmt numFmtId="188" formatCode="&quot;$&quot;#,##0.00_);\(&quot;$&quot;#,##0.00\)"/>
    <numFmt numFmtId="189" formatCode="&quot;$&quot;#,##0.00_);[Red]\(&quot;$&quot;#,##0.00\)"/>
    <numFmt numFmtId="190" formatCode="#,##0_ ;[Red]\-#,##0\ "/>
    <numFmt numFmtId="191" formatCode="#,##0.000000_ ;[Red]\-#,##0.000000\ "/>
    <numFmt numFmtId="192" formatCode="_-* #,##0_-;\-* #,##0_-;_-* &quot;-&quot;??_-;_-@_-"/>
    <numFmt numFmtId="193" formatCode="#,##0.0_ ;[Red]\-#,##0.0\ "/>
    <numFmt numFmtId="194" formatCode="#,##0.000_ ;[Red]\-#,##0.000\ "/>
    <numFmt numFmtId="195" formatCode="_-* #,##0.0_-;\-* #,##0.0_-;_-* &quot;-&quot;??_-;_-@_-"/>
    <numFmt numFmtId="196" formatCode="_-* #,##0.00_-;\-* #,##0.00_-;_-* &quot;-&quot;??_-;_-@_-"/>
    <numFmt numFmtId="197" formatCode="0.0%"/>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33">
    <font>
      <sz val="10"/>
      <name val="Times New Roman Greek"/>
      <family val="0"/>
    </font>
    <font>
      <b/>
      <sz val="10"/>
      <name val="Times New Roman Greek"/>
      <family val="0"/>
    </font>
    <font>
      <i/>
      <sz val="10"/>
      <name val="Times New Roman Greek"/>
      <family val="0"/>
    </font>
    <font>
      <b/>
      <i/>
      <sz val="10"/>
      <name val="Times New Roman Greek"/>
      <family val="0"/>
    </font>
    <font>
      <b/>
      <sz val="14"/>
      <name val="Times New Roman Greek"/>
      <family val="1"/>
    </font>
    <font>
      <sz val="14"/>
      <name val="Times New Roman Greek"/>
      <family val="1"/>
    </font>
    <font>
      <b/>
      <u val="single"/>
      <sz val="14"/>
      <name val="Times New Roman Greek"/>
      <family val="1"/>
    </font>
    <font>
      <b/>
      <sz val="18"/>
      <name val="Times New Roman Greek"/>
      <family val="1"/>
    </font>
    <font>
      <u val="single"/>
      <sz val="7.5"/>
      <color indexed="12"/>
      <name val="Times New Roman Greek"/>
      <family val="0"/>
    </font>
    <font>
      <u val="single"/>
      <sz val="7.5"/>
      <color indexed="36"/>
      <name val="Times New Roman Greek"/>
      <family val="0"/>
    </font>
    <font>
      <sz val="8"/>
      <name val="Times New Roman Greek"/>
      <family val="0"/>
    </font>
    <font>
      <b/>
      <u val="double"/>
      <sz val="14"/>
      <name val="Times New Roman Greek"/>
      <family val="0"/>
    </font>
    <font>
      <u val="double"/>
      <sz val="14"/>
      <name val="Times New Roman Greek"/>
      <family val="1"/>
    </font>
    <font>
      <sz val="10"/>
      <color indexed="8"/>
      <name val="Arial"/>
      <family val="2"/>
    </font>
    <font>
      <sz val="10"/>
      <color indexed="9"/>
      <name val="Arial"/>
      <family val="2"/>
    </font>
    <font>
      <sz val="10"/>
      <color indexed="62"/>
      <name val="Arial"/>
      <family val="2"/>
    </font>
    <font>
      <b/>
      <sz val="10"/>
      <color indexed="9"/>
      <name val="Arial"/>
      <family val="2"/>
    </font>
    <font>
      <b/>
      <sz val="10"/>
      <color indexed="63"/>
      <name val="Arial"/>
      <family val="2"/>
    </font>
    <font>
      <i/>
      <sz val="10"/>
      <color indexed="23"/>
      <name val="Arial"/>
      <family val="2"/>
    </font>
    <font>
      <b/>
      <sz val="15"/>
      <color indexed="62"/>
      <name val="Arial"/>
      <family val="2"/>
    </font>
    <font>
      <b/>
      <sz val="13"/>
      <color indexed="62"/>
      <name val="Arial"/>
      <family val="2"/>
    </font>
    <font>
      <b/>
      <sz val="11"/>
      <color indexed="62"/>
      <name val="Arial"/>
      <family val="2"/>
    </font>
    <font>
      <sz val="10"/>
      <color indexed="20"/>
      <name val="Arial"/>
      <family val="2"/>
    </font>
    <font>
      <sz val="10"/>
      <color indexed="17"/>
      <name val="Arial"/>
      <family val="2"/>
    </font>
    <font>
      <sz val="10"/>
      <color indexed="19"/>
      <name val="Arial"/>
      <family val="2"/>
    </font>
    <font>
      <sz val="10"/>
      <color indexed="10"/>
      <name val="Arial"/>
      <family val="2"/>
    </font>
    <font>
      <b/>
      <sz val="10"/>
      <color indexed="8"/>
      <name val="Arial"/>
      <family val="2"/>
    </font>
    <font>
      <b/>
      <sz val="18"/>
      <color indexed="62"/>
      <name val="Cambria"/>
      <family val="2"/>
    </font>
    <font>
      <b/>
      <sz val="10"/>
      <color indexed="10"/>
      <name val="Arial"/>
      <family val="2"/>
    </font>
    <font>
      <b/>
      <sz val="11"/>
      <color indexed="8"/>
      <name val="Calibri"/>
      <family val="0"/>
    </font>
    <font>
      <sz val="11"/>
      <color indexed="8"/>
      <name val="Calibri"/>
      <family val="0"/>
    </font>
    <font>
      <b/>
      <u val="single"/>
      <sz val="11"/>
      <color indexed="8"/>
      <name val="Calibri"/>
      <family val="0"/>
    </font>
    <font>
      <vertAlign val="superscript"/>
      <sz val="11"/>
      <color indexed="8"/>
      <name val="Calibri"/>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style="double"/>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double"/>
    </border>
    <border>
      <left>
        <color indexed="63"/>
      </left>
      <right style="medium"/>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double"/>
      <bottom style="double"/>
    </border>
    <border>
      <left style="thin"/>
      <right style="thin"/>
      <top>
        <color indexed="63"/>
      </top>
      <bottom style="thin"/>
    </border>
    <border>
      <left>
        <color indexed="63"/>
      </left>
      <right>
        <color indexed="63"/>
      </right>
      <top style="thin"/>
      <bottom>
        <color indexed="63"/>
      </bottom>
    </border>
    <border>
      <left style="thin">
        <color indexed="22"/>
      </left>
      <right>
        <color indexed="63"/>
      </right>
      <top style="thin">
        <color indexed="22"/>
      </top>
      <bottom>
        <color indexed="63"/>
      </bottom>
    </border>
    <border>
      <left style="thin"/>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style="thin"/>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5" fillId="7" borderId="1" applyNumberFormat="0" applyAlignment="0" applyProtection="0"/>
    <xf numFmtId="0" fontId="16" fillId="11" borderId="2" applyNumberFormat="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7" fillId="16" borderId="3" applyNumberFormat="0" applyAlignment="0" applyProtection="0"/>
    <xf numFmtId="0" fontId="1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17" borderId="0" applyNumberFormat="0" applyBorder="0" applyAlignment="0" applyProtection="0"/>
    <xf numFmtId="0" fontId="23" fillId="6"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4" fillId="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4" borderId="7" applyNumberFormat="0" applyFont="0" applyAlignment="0" applyProtection="0"/>
    <xf numFmtId="0" fontId="25" fillId="0" borderId="8"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8" fillId="16" borderId="1" applyNumberFormat="0" applyAlignment="0" applyProtection="0"/>
  </cellStyleXfs>
  <cellXfs count="243">
    <xf numFmtId="0" fontId="0" fillId="0" borderId="0" xfId="0" applyAlignment="1">
      <alignment/>
    </xf>
    <xf numFmtId="0" fontId="5" fillId="0" borderId="0" xfId="0" applyFont="1" applyFill="1" applyAlignment="1">
      <alignment horizontal="centerContinuous" vertical="center"/>
    </xf>
    <xf numFmtId="0" fontId="5" fillId="0" borderId="0" xfId="0" applyFont="1" applyFill="1" applyAlignment="1">
      <alignment/>
    </xf>
    <xf numFmtId="0" fontId="6" fillId="0" borderId="0" xfId="0" applyFont="1" applyFill="1" applyBorder="1" applyAlignment="1" applyProtection="1">
      <alignment horizontal="left" vertical="center"/>
      <protection/>
    </xf>
    <xf numFmtId="3" fontId="5" fillId="0" borderId="0" xfId="0" applyNumberFormat="1" applyFont="1" applyFill="1" applyBorder="1" applyAlignment="1" applyProtection="1">
      <alignment horizontal="fill" vertical="center"/>
      <protection/>
    </xf>
    <xf numFmtId="169" fontId="5" fillId="0" borderId="0" xfId="0" applyNumberFormat="1" applyFont="1" applyFill="1" applyBorder="1" applyAlignment="1" applyProtection="1">
      <alignment horizontal="fill" vertical="center"/>
      <protection/>
    </xf>
    <xf numFmtId="169" fontId="5" fillId="0" borderId="0" xfId="0" applyNumberFormat="1" applyFont="1" applyFill="1" applyAlignment="1" applyProtection="1">
      <alignment horizontal="fill" vertical="center"/>
      <protection/>
    </xf>
    <xf numFmtId="169" fontId="5" fillId="0" borderId="0" xfId="0" applyNumberFormat="1" applyFont="1" applyFill="1" applyAlignment="1" applyProtection="1">
      <alignment vertical="center"/>
      <protection/>
    </xf>
    <xf numFmtId="169" fontId="4" fillId="0" borderId="0" xfId="0" applyNumberFormat="1" applyFont="1" applyFill="1" applyBorder="1" applyAlignment="1" applyProtection="1">
      <alignment horizontal="center" vertical="center"/>
      <protection/>
    </xf>
    <xf numFmtId="0" fontId="5" fillId="0" borderId="0" xfId="0" applyFont="1" applyFill="1" applyAlignment="1">
      <alignment vertical="center"/>
    </xf>
    <xf numFmtId="169" fontId="4" fillId="0" borderId="0" xfId="0" applyNumberFormat="1" applyFont="1" applyFill="1" applyAlignment="1" applyProtection="1">
      <alignment vertical="center"/>
      <protection/>
    </xf>
    <xf numFmtId="3"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Alignment="1" applyProtection="1">
      <alignment vertical="center"/>
      <protection/>
    </xf>
    <xf numFmtId="3" fontId="5" fillId="0" borderId="0" xfId="0" applyNumberFormat="1" applyFont="1" applyFill="1" applyAlignment="1" applyProtection="1">
      <alignment horizontal="right" vertical="center"/>
      <protection/>
    </xf>
    <xf numFmtId="4" fontId="5" fillId="0" borderId="10" xfId="0" applyNumberFormat="1" applyFont="1" applyFill="1" applyBorder="1" applyAlignment="1">
      <alignment/>
    </xf>
    <xf numFmtId="169" fontId="5" fillId="0" borderId="0" xfId="0" applyNumberFormat="1" applyFont="1" applyFill="1" applyBorder="1" applyAlignment="1" applyProtection="1">
      <alignment vertical="center"/>
      <protection/>
    </xf>
    <xf numFmtId="4" fontId="4" fillId="0" borderId="0" xfId="0" applyNumberFormat="1" applyFont="1" applyFill="1" applyBorder="1" applyAlignment="1" applyProtection="1">
      <alignment vertical="center"/>
      <protection/>
    </xf>
    <xf numFmtId="4" fontId="4" fillId="0" borderId="0" xfId="0" applyNumberFormat="1" applyFont="1" applyFill="1" applyBorder="1" applyAlignment="1" applyProtection="1">
      <alignment horizontal="center" vertical="center"/>
      <protection/>
    </xf>
    <xf numFmtId="170" fontId="5" fillId="0" borderId="0" xfId="0" applyNumberFormat="1" applyFont="1" applyFill="1" applyAlignment="1" applyProtection="1">
      <alignment vertical="center"/>
      <protection/>
    </xf>
    <xf numFmtId="170" fontId="5" fillId="0" borderId="0" xfId="0" applyNumberFormat="1" applyFont="1" applyFill="1" applyBorder="1" applyAlignment="1" applyProtection="1">
      <alignment vertical="center"/>
      <protection/>
    </xf>
    <xf numFmtId="3" fontId="4" fillId="0" borderId="0" xfId="0" applyNumberFormat="1" applyFont="1" applyFill="1" applyAlignment="1" applyProtection="1">
      <alignment vertical="center"/>
      <protection/>
    </xf>
    <xf numFmtId="3" fontId="5" fillId="0" borderId="0" xfId="0" applyNumberFormat="1" applyFont="1" applyFill="1" applyBorder="1" applyAlignment="1" applyProtection="1">
      <alignment vertical="center"/>
      <protection/>
    </xf>
    <xf numFmtId="170" fontId="4" fillId="0" borderId="0" xfId="0" applyNumberFormat="1" applyFont="1" applyFill="1" applyAlignment="1" applyProtection="1">
      <alignment vertical="center"/>
      <protection/>
    </xf>
    <xf numFmtId="170" fontId="4" fillId="0" borderId="0" xfId="0" applyNumberFormat="1" applyFont="1" applyFill="1" applyBorder="1" applyAlignment="1" applyProtection="1">
      <alignment vertical="center"/>
      <protection/>
    </xf>
    <xf numFmtId="4" fontId="5" fillId="0" borderId="0" xfId="0" applyNumberFormat="1" applyFont="1" applyFill="1" applyAlignment="1">
      <alignment/>
    </xf>
    <xf numFmtId="4"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lignment vertical="center"/>
    </xf>
    <xf numFmtId="0" fontId="4" fillId="0" borderId="0" xfId="0" applyFont="1" applyFill="1" applyAlignment="1">
      <alignment vertical="center"/>
    </xf>
    <xf numFmtId="4" fontId="5" fillId="0" borderId="10"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4" fontId="4" fillId="0" borderId="12" xfId="0" applyNumberFormat="1" applyFont="1" applyFill="1" applyBorder="1" applyAlignment="1" applyProtection="1">
      <alignment horizontal="right" vertical="center"/>
      <protection/>
    </xf>
    <xf numFmtId="4" fontId="4" fillId="0" borderId="0" xfId="0" applyNumberFormat="1" applyFont="1" applyFill="1" applyBorder="1" applyAlignment="1" applyProtection="1">
      <alignment horizontal="right" vertical="center"/>
      <protection/>
    </xf>
    <xf numFmtId="168" fontId="4" fillId="0" borderId="0" xfId="0" applyNumberFormat="1" applyFont="1" applyFill="1" applyBorder="1" applyAlignment="1">
      <alignment/>
    </xf>
    <xf numFmtId="3" fontId="5" fillId="0" borderId="0" xfId="0" applyNumberFormat="1" applyFont="1" applyFill="1" applyBorder="1" applyAlignment="1">
      <alignment vertical="center"/>
    </xf>
    <xf numFmtId="3" fontId="4" fillId="0" borderId="0" xfId="0" applyNumberFormat="1" applyFont="1" applyFill="1" applyAlignment="1" applyProtection="1">
      <alignment horizontal="right" vertical="center"/>
      <protection/>
    </xf>
    <xf numFmtId="3" fontId="4" fillId="0" borderId="0" xfId="0" applyNumberFormat="1" applyFont="1" applyFill="1" applyBorder="1" applyAlignment="1" applyProtection="1">
      <alignment vertical="center"/>
      <protection/>
    </xf>
    <xf numFmtId="4" fontId="5" fillId="0" borderId="12" xfId="0" applyNumberFormat="1" applyFont="1" applyFill="1" applyBorder="1" applyAlignment="1">
      <alignment/>
    </xf>
    <xf numFmtId="4" fontId="4" fillId="0" borderId="12" xfId="0" applyNumberFormat="1" applyFont="1" applyFill="1" applyBorder="1" applyAlignment="1" applyProtection="1">
      <alignment vertical="center"/>
      <protection/>
    </xf>
    <xf numFmtId="4" fontId="4" fillId="0" borderId="0" xfId="0" applyNumberFormat="1" applyFont="1" applyFill="1" applyBorder="1" applyAlignment="1" applyProtection="1">
      <alignment horizontal="left" vertical="center"/>
      <protection/>
    </xf>
    <xf numFmtId="3" fontId="5" fillId="0" borderId="0" xfId="0" applyNumberFormat="1" applyFont="1" applyFill="1" applyBorder="1" applyAlignment="1" applyProtection="1">
      <alignment horizontal="left" vertical="center"/>
      <protection/>
    </xf>
    <xf numFmtId="168" fontId="4" fillId="0" borderId="0" xfId="0" applyNumberFormat="1" applyFont="1" applyFill="1" applyAlignment="1">
      <alignment horizontal="center"/>
    </xf>
    <xf numFmtId="168" fontId="4" fillId="0" borderId="0" xfId="34" applyNumberFormat="1" applyFont="1" applyFill="1" applyAlignment="1">
      <alignment horizontal="center"/>
    </xf>
    <xf numFmtId="169" fontId="5" fillId="0" borderId="0" xfId="0" applyNumberFormat="1" applyFont="1" applyFill="1" applyBorder="1" applyAlignment="1" applyProtection="1">
      <alignment horizontal="centerContinuous" vertical="center"/>
      <protection/>
    </xf>
    <xf numFmtId="4" fontId="5" fillId="0" borderId="0" xfId="0" applyNumberFormat="1" applyFont="1" applyFill="1" applyBorder="1" applyAlignment="1">
      <alignment horizontal="right"/>
    </xf>
    <xf numFmtId="4" fontId="5" fillId="0" borderId="0" xfId="0" applyNumberFormat="1" applyFont="1" applyFill="1" applyBorder="1" applyAlignment="1">
      <alignment/>
    </xf>
    <xf numFmtId="4" fontId="5" fillId="0" borderId="0" xfId="0" applyNumberFormat="1" applyFont="1" applyFill="1" applyBorder="1" applyAlignment="1">
      <alignment horizontal="right" vertical="center"/>
    </xf>
    <xf numFmtId="4" fontId="5" fillId="0" borderId="0" xfId="0" applyNumberFormat="1" applyFont="1" applyFill="1" applyBorder="1" applyAlignment="1" applyProtection="1">
      <alignment horizontal="right" vertical="center"/>
      <protection/>
    </xf>
    <xf numFmtId="0" fontId="4" fillId="0" borderId="0" xfId="0" applyFont="1" applyFill="1" applyBorder="1" applyAlignment="1">
      <alignment horizontal="center"/>
    </xf>
    <xf numFmtId="3" fontId="4" fillId="0" borderId="0" xfId="0" applyNumberFormat="1" applyFont="1" applyFill="1" applyBorder="1" applyAlignment="1">
      <alignment horizontal="center" vertical="center"/>
    </xf>
    <xf numFmtId="3" fontId="5" fillId="0" borderId="0" xfId="0" applyNumberFormat="1" applyFont="1" applyFill="1" applyAlignment="1" applyProtection="1">
      <alignment vertical="center"/>
      <protection/>
    </xf>
    <xf numFmtId="4" fontId="5" fillId="0" borderId="10" xfId="0" applyNumberFormat="1" applyFont="1" applyFill="1" applyBorder="1" applyAlignment="1">
      <alignment horizontal="center"/>
    </xf>
    <xf numFmtId="4" fontId="5" fillId="0" borderId="10" xfId="0" applyNumberFormat="1" applyFont="1" applyFill="1" applyBorder="1" applyAlignment="1">
      <alignment horizontal="right"/>
    </xf>
    <xf numFmtId="4" fontId="5" fillId="0" borderId="10" xfId="0" applyNumberFormat="1" applyFont="1" applyFill="1" applyBorder="1" applyAlignment="1" applyProtection="1">
      <alignment horizontal="right" vertical="center"/>
      <protection/>
    </xf>
    <xf numFmtId="4" fontId="4" fillId="0" borderId="12" xfId="0" applyNumberFormat="1" applyFont="1" applyFill="1" applyBorder="1" applyAlignment="1">
      <alignment/>
    </xf>
    <xf numFmtId="3" fontId="4" fillId="0" borderId="0" xfId="0" applyNumberFormat="1" applyFont="1" applyFill="1" applyAlignment="1" applyProtection="1">
      <alignment vertical="center"/>
      <protection/>
    </xf>
    <xf numFmtId="0" fontId="5" fillId="0" borderId="0" xfId="0" applyFont="1" applyFill="1" applyAlignment="1">
      <alignment/>
    </xf>
    <xf numFmtId="4" fontId="5" fillId="0" borderId="11" xfId="0" applyNumberFormat="1" applyFont="1" applyFill="1" applyBorder="1" applyAlignment="1">
      <alignment/>
    </xf>
    <xf numFmtId="4" fontId="4" fillId="0" borderId="13" xfId="0" applyNumberFormat="1" applyFont="1" applyFill="1" applyBorder="1" applyAlignment="1">
      <alignment horizontal="right"/>
    </xf>
    <xf numFmtId="4" fontId="5" fillId="0" borderId="0" xfId="0" applyNumberFormat="1" applyFont="1" applyFill="1" applyBorder="1" applyAlignment="1">
      <alignment vertical="center"/>
    </xf>
    <xf numFmtId="4" fontId="5" fillId="0" borderId="0" xfId="0" applyNumberFormat="1" applyFont="1" applyFill="1" applyBorder="1" applyAlignment="1">
      <alignment/>
    </xf>
    <xf numFmtId="4" fontId="5" fillId="0" borderId="0" xfId="0" applyNumberFormat="1" applyFont="1" applyFill="1" applyBorder="1" applyAlignment="1">
      <alignment horizontal="right"/>
    </xf>
    <xf numFmtId="4" fontId="4" fillId="0" borderId="0" xfId="0" applyNumberFormat="1" applyFont="1" applyFill="1" applyBorder="1" applyAlignment="1">
      <alignment/>
    </xf>
    <xf numFmtId="170" fontId="5" fillId="0" borderId="0" xfId="0" applyNumberFormat="1" applyFont="1" applyFill="1" applyAlignment="1" applyProtection="1">
      <alignment vertical="center"/>
      <protection/>
    </xf>
    <xf numFmtId="4" fontId="4" fillId="0" borderId="11" xfId="0" applyNumberFormat="1" applyFont="1" applyFill="1" applyBorder="1" applyAlignment="1">
      <alignment/>
    </xf>
    <xf numFmtId="4" fontId="5" fillId="0" borderId="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4" fontId="5" fillId="0" borderId="0" xfId="0" applyNumberFormat="1" applyFont="1" applyFill="1" applyBorder="1" applyAlignment="1" applyProtection="1">
      <alignment horizontal="right" vertical="center"/>
      <protection/>
    </xf>
    <xf numFmtId="0" fontId="4" fillId="0" borderId="0" xfId="0" applyFont="1" applyFill="1" applyBorder="1" applyAlignment="1">
      <alignment/>
    </xf>
    <xf numFmtId="4" fontId="5" fillId="0" borderId="0" xfId="0" applyNumberFormat="1" applyFont="1" applyFill="1" applyBorder="1" applyAlignment="1" applyProtection="1">
      <alignment horizontal="left" vertical="center"/>
      <protection/>
    </xf>
    <xf numFmtId="0" fontId="4" fillId="0" borderId="0" xfId="0" applyFont="1" applyFill="1" applyBorder="1" applyAlignment="1">
      <alignment/>
    </xf>
    <xf numFmtId="0" fontId="5" fillId="0" borderId="0" xfId="0" applyFont="1" applyFill="1" applyBorder="1" applyAlignment="1">
      <alignment/>
    </xf>
    <xf numFmtId="4" fontId="4" fillId="0" borderId="12" xfId="0" applyNumberFormat="1" applyFont="1" applyFill="1" applyBorder="1" applyAlignment="1" applyProtection="1">
      <alignment horizontal="right" vertical="center"/>
      <protection/>
    </xf>
    <xf numFmtId="168" fontId="5" fillId="0" borderId="0" xfId="0" applyNumberFormat="1" applyFont="1" applyFill="1" applyBorder="1" applyAlignment="1">
      <alignment/>
    </xf>
    <xf numFmtId="0" fontId="5" fillId="0" borderId="0" xfId="0" applyFont="1" applyFill="1" applyBorder="1" applyAlignment="1" applyProtection="1">
      <alignment horizontal="left" vertical="center"/>
      <protection/>
    </xf>
    <xf numFmtId="4" fontId="5" fillId="0" borderId="12" xfId="0" applyNumberFormat="1" applyFont="1" applyFill="1" applyBorder="1" applyAlignment="1">
      <alignment vertical="center"/>
    </xf>
    <xf numFmtId="4" fontId="5" fillId="0" borderId="10" xfId="0" applyNumberFormat="1" applyFont="1" applyFill="1" applyBorder="1" applyAlignment="1" applyProtection="1">
      <alignment horizontal="right" vertical="center"/>
      <protection/>
    </xf>
    <xf numFmtId="0" fontId="4" fillId="0" borderId="0" xfId="0" applyFont="1" applyFill="1" applyBorder="1" applyAlignment="1">
      <alignment horizontal="center"/>
    </xf>
    <xf numFmtId="4" fontId="4" fillId="0" borderId="0" xfId="0" applyNumberFormat="1" applyFont="1" applyFill="1" applyBorder="1" applyAlignment="1">
      <alignment/>
    </xf>
    <xf numFmtId="4" fontId="4" fillId="0" borderId="12" xfId="0" applyNumberFormat="1" applyFont="1" applyFill="1" applyBorder="1" applyAlignment="1">
      <alignment horizontal="right" vertical="center"/>
    </xf>
    <xf numFmtId="4" fontId="5" fillId="0" borderId="0" xfId="0" applyNumberFormat="1" applyFont="1" applyFill="1" applyBorder="1" applyAlignment="1" applyProtection="1">
      <alignment horizontal="left" vertical="center"/>
      <protection/>
    </xf>
    <xf numFmtId="4" fontId="4" fillId="0" borderId="0" xfId="0" applyNumberFormat="1" applyFont="1" applyFill="1" applyBorder="1" applyAlignment="1">
      <alignment horizontal="center"/>
    </xf>
    <xf numFmtId="4" fontId="5" fillId="0" borderId="0" xfId="0" applyNumberFormat="1" applyFont="1" applyFill="1" applyBorder="1" applyAlignment="1" applyProtection="1">
      <alignment horizontal="centerContinuous" vertical="center"/>
      <protection/>
    </xf>
    <xf numFmtId="4" fontId="4" fillId="0" borderId="0" xfId="0" applyNumberFormat="1" applyFont="1" applyFill="1" applyBorder="1" applyAlignment="1">
      <alignment/>
    </xf>
    <xf numFmtId="4" fontId="4" fillId="0" borderId="0" xfId="0" applyNumberFormat="1" applyFont="1" applyFill="1" applyBorder="1" applyAlignment="1">
      <alignment horizontal="center" vertical="center"/>
    </xf>
    <xf numFmtId="0" fontId="5" fillId="0" borderId="14" xfId="0" applyFont="1" applyFill="1" applyBorder="1" applyAlignment="1">
      <alignment/>
    </xf>
    <xf numFmtId="170" fontId="5" fillId="0" borderId="0" xfId="0" applyNumberFormat="1" applyFont="1" applyFill="1" applyBorder="1" applyAlignment="1" applyProtection="1">
      <alignment horizontal="left" vertical="center"/>
      <protection/>
    </xf>
    <xf numFmtId="169" fontId="4" fillId="0" borderId="15" xfId="0" applyNumberFormat="1" applyFont="1" applyFill="1" applyBorder="1" applyAlignment="1" applyProtection="1">
      <alignment horizontal="center" vertical="center"/>
      <protection/>
    </xf>
    <xf numFmtId="0" fontId="4" fillId="0" borderId="14" xfId="0" applyFont="1" applyFill="1" applyBorder="1" applyAlignment="1" applyProtection="1">
      <alignment horizontal="left" vertical="center"/>
      <protection/>
    </xf>
    <xf numFmtId="169" fontId="5" fillId="0" borderId="15" xfId="0" applyNumberFormat="1" applyFont="1" applyFill="1" applyBorder="1" applyAlignment="1" applyProtection="1">
      <alignment vertical="center"/>
      <protection/>
    </xf>
    <xf numFmtId="0" fontId="5" fillId="0" borderId="14" xfId="0" applyFont="1" applyFill="1" applyBorder="1" applyAlignment="1" applyProtection="1">
      <alignment horizontal="left" vertical="center"/>
      <protection/>
    </xf>
    <xf numFmtId="4" fontId="5" fillId="0" borderId="15" xfId="0" applyNumberFormat="1" applyFont="1" applyFill="1" applyBorder="1" applyAlignment="1">
      <alignment horizontal="right"/>
    </xf>
    <xf numFmtId="4" fontId="4" fillId="0" borderId="15" xfId="0" applyNumberFormat="1" applyFont="1" applyFill="1" applyBorder="1" applyAlignment="1" applyProtection="1">
      <alignment horizontal="right" vertical="center"/>
      <protection/>
    </xf>
    <xf numFmtId="4" fontId="5" fillId="0" borderId="16" xfId="51" applyNumberFormat="1" applyFont="1" applyFill="1" applyBorder="1" applyAlignment="1">
      <alignment/>
    </xf>
    <xf numFmtId="4" fontId="4" fillId="0" borderId="15" xfId="0" applyNumberFormat="1" applyFont="1" applyFill="1" applyBorder="1" applyAlignment="1" applyProtection="1">
      <alignment vertical="center"/>
      <protection/>
    </xf>
    <xf numFmtId="4" fontId="5" fillId="0" borderId="16" xfId="0" applyNumberFormat="1" applyFont="1" applyFill="1" applyBorder="1" applyAlignment="1">
      <alignment/>
    </xf>
    <xf numFmtId="4" fontId="4" fillId="0" borderId="17" xfId="0" applyNumberFormat="1" applyFont="1" applyFill="1" applyBorder="1" applyAlignment="1" applyProtection="1">
      <alignment horizontal="right" vertical="center"/>
      <protection/>
    </xf>
    <xf numFmtId="4" fontId="5" fillId="0" borderId="15" xfId="0" applyNumberFormat="1" applyFont="1" applyFill="1" applyBorder="1" applyAlignment="1" applyProtection="1">
      <alignment horizontal="right" vertical="center"/>
      <protection/>
    </xf>
    <xf numFmtId="4" fontId="5" fillId="0" borderId="16" xfId="0" applyNumberFormat="1" applyFont="1" applyFill="1" applyBorder="1" applyAlignment="1" applyProtection="1">
      <alignment horizontal="right" vertical="center"/>
      <protection/>
    </xf>
    <xf numFmtId="0" fontId="5" fillId="0" borderId="14" xfId="0" applyFont="1" applyFill="1" applyBorder="1" applyAlignment="1" applyProtection="1">
      <alignment horizontal="left" vertical="center"/>
      <protection/>
    </xf>
    <xf numFmtId="4" fontId="4" fillId="0" borderId="16" xfId="0" applyNumberFormat="1" applyFont="1" applyFill="1" applyBorder="1" applyAlignment="1" applyProtection="1">
      <alignment horizontal="right" vertical="center"/>
      <protection/>
    </xf>
    <xf numFmtId="2" fontId="5" fillId="0" borderId="0" xfId="0" applyNumberFormat="1" applyFont="1" applyFill="1" applyBorder="1" applyAlignment="1">
      <alignment/>
    </xf>
    <xf numFmtId="4" fontId="4" fillId="0" borderId="0" xfId="0" applyNumberFormat="1" applyFont="1" applyFill="1" applyBorder="1" applyAlignment="1">
      <alignment horizontal="right"/>
    </xf>
    <xf numFmtId="4" fontId="5" fillId="0" borderId="15" xfId="0" applyNumberFormat="1" applyFont="1" applyFill="1" applyBorder="1" applyAlignment="1" applyProtection="1">
      <alignment vertical="center"/>
      <protection/>
    </xf>
    <xf numFmtId="172" fontId="5" fillId="0" borderId="15" xfId="0" applyNumberFormat="1" applyFont="1" applyFill="1" applyBorder="1" applyAlignment="1">
      <alignment horizontal="center"/>
    </xf>
    <xf numFmtId="4" fontId="4" fillId="0" borderId="18" xfId="0" applyNumberFormat="1" applyFont="1" applyFill="1" applyBorder="1" applyAlignment="1" applyProtection="1">
      <alignment vertical="center"/>
      <protection/>
    </xf>
    <xf numFmtId="4" fontId="4" fillId="0" borderId="0" xfId="34" applyNumberFormat="1" applyFont="1" applyFill="1" applyBorder="1" applyAlignment="1">
      <alignment horizontal="center"/>
    </xf>
    <xf numFmtId="4" fontId="4" fillId="0" borderId="15" xfId="34" applyNumberFormat="1" applyFont="1" applyFill="1" applyBorder="1" applyAlignment="1">
      <alignment horizontal="center"/>
    </xf>
    <xf numFmtId="4" fontId="4" fillId="0" borderId="15" xfId="0" applyNumberFormat="1" applyFont="1" applyFill="1" applyBorder="1" applyAlignment="1">
      <alignment horizontal="center"/>
    </xf>
    <xf numFmtId="4" fontId="5" fillId="0" borderId="16" xfId="0" applyNumberFormat="1" applyFont="1" applyFill="1" applyBorder="1" applyAlignment="1" applyProtection="1">
      <alignment horizontal="right" vertical="center"/>
      <protection/>
    </xf>
    <xf numFmtId="4" fontId="4" fillId="0" borderId="19" xfId="0" applyNumberFormat="1" applyFont="1" applyFill="1" applyBorder="1" applyAlignment="1" applyProtection="1">
      <alignment vertical="center"/>
      <protection/>
    </xf>
    <xf numFmtId="4" fontId="5" fillId="0" borderId="15" xfId="0" applyNumberFormat="1" applyFont="1" applyFill="1" applyBorder="1" applyAlignment="1">
      <alignment/>
    </xf>
    <xf numFmtId="4" fontId="4" fillId="0" borderId="0" xfId="0" applyNumberFormat="1" applyFont="1" applyFill="1" applyBorder="1" applyAlignment="1">
      <alignment horizontal="center"/>
    </xf>
    <xf numFmtId="4" fontId="4" fillId="0" borderId="15" xfId="0" applyNumberFormat="1" applyFont="1" applyFill="1" applyBorder="1" applyAlignment="1">
      <alignment horizontal="center" vertical="center"/>
    </xf>
    <xf numFmtId="37" fontId="5" fillId="0" borderId="20" xfId="0" applyNumberFormat="1" applyFont="1" applyFill="1" applyBorder="1" applyAlignment="1">
      <alignment/>
    </xf>
    <xf numFmtId="4" fontId="5" fillId="0" borderId="21" xfId="0" applyNumberFormat="1" applyFont="1" applyFill="1" applyBorder="1" applyAlignment="1">
      <alignment/>
    </xf>
    <xf numFmtId="4" fontId="4" fillId="0" borderId="21" xfId="0" applyNumberFormat="1" applyFont="1" applyFill="1" applyBorder="1" applyAlignment="1" applyProtection="1">
      <alignment horizontal="right" vertical="center"/>
      <protection/>
    </xf>
    <xf numFmtId="3" fontId="4" fillId="0" borderId="21" xfId="0" applyNumberFormat="1" applyFont="1" applyFill="1" applyBorder="1" applyAlignment="1" applyProtection="1">
      <alignment vertical="center"/>
      <protection/>
    </xf>
    <xf numFmtId="37" fontId="5" fillId="0" borderId="21" xfId="0" applyNumberFormat="1" applyFont="1" applyFill="1" applyBorder="1" applyAlignment="1">
      <alignment/>
    </xf>
    <xf numFmtId="4" fontId="5" fillId="0" borderId="21" xfId="0" applyNumberFormat="1" applyFont="1" applyFill="1" applyBorder="1" applyAlignment="1" applyProtection="1">
      <alignment horizontal="left" vertical="center"/>
      <protection/>
    </xf>
    <xf numFmtId="4" fontId="4" fillId="0" borderId="22" xfId="0" applyNumberFormat="1" applyFont="1" applyFill="1" applyBorder="1" applyAlignment="1" applyProtection="1">
      <alignment horizontal="right" vertical="center"/>
      <protection/>
    </xf>
    <xf numFmtId="0" fontId="6" fillId="0" borderId="21" xfId="0" applyFont="1" applyFill="1" applyBorder="1" applyAlignment="1" applyProtection="1">
      <alignment horizontal="left" vertical="center"/>
      <protection/>
    </xf>
    <xf numFmtId="0" fontId="4" fillId="0" borderId="14" xfId="0" applyFont="1" applyFill="1" applyBorder="1" applyAlignment="1">
      <alignment/>
    </xf>
    <xf numFmtId="0" fontId="5" fillId="0" borderId="15" xfId="0" applyFont="1" applyFill="1" applyBorder="1" applyAlignment="1">
      <alignment/>
    </xf>
    <xf numFmtId="4" fontId="4" fillId="0" borderId="19" xfId="0" applyNumberFormat="1" applyFont="1" applyFill="1" applyBorder="1" applyAlignment="1" applyProtection="1">
      <alignment horizontal="right" vertical="center"/>
      <protection/>
    </xf>
    <xf numFmtId="4" fontId="5" fillId="0" borderId="15"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4" fontId="5" fillId="0" borderId="15" xfId="0" applyNumberFormat="1" applyFont="1" applyFill="1" applyBorder="1" applyAlignment="1" applyProtection="1">
      <alignment horizontal="left" vertical="center"/>
      <protection/>
    </xf>
    <xf numFmtId="4" fontId="5" fillId="0" borderId="15" xfId="0" applyNumberFormat="1" applyFont="1" applyFill="1" applyBorder="1" applyAlignment="1" applyProtection="1">
      <alignment horizontal="left" vertical="center"/>
      <protection/>
    </xf>
    <xf numFmtId="168" fontId="5" fillId="0" borderId="14" xfId="0" applyNumberFormat="1" applyFont="1" applyFill="1" applyBorder="1" applyAlignment="1">
      <alignment/>
    </xf>
    <xf numFmtId="4" fontId="5" fillId="0" borderId="0" xfId="0" applyNumberFormat="1" applyFont="1" applyFill="1" applyBorder="1" applyAlignment="1">
      <alignment horizontal="center"/>
    </xf>
    <xf numFmtId="4" fontId="4" fillId="0" borderId="18" xfId="0" applyNumberFormat="1" applyFont="1" applyFill="1" applyBorder="1" applyAlignment="1" applyProtection="1">
      <alignment horizontal="right" vertical="center"/>
      <protection/>
    </xf>
    <xf numFmtId="168" fontId="4" fillId="0" borderId="14" xfId="0" applyNumberFormat="1" applyFont="1" applyFill="1" applyBorder="1" applyAlignment="1">
      <alignment/>
    </xf>
    <xf numFmtId="4" fontId="4" fillId="0" borderId="15" xfId="0" applyNumberFormat="1" applyFont="1" applyFill="1" applyBorder="1" applyAlignment="1">
      <alignment/>
    </xf>
    <xf numFmtId="0" fontId="5" fillId="0" borderId="14" xfId="0" applyFont="1" applyFill="1" applyBorder="1" applyAlignment="1">
      <alignment/>
    </xf>
    <xf numFmtId="4" fontId="5" fillId="0" borderId="15" xfId="0" applyNumberFormat="1" applyFont="1" applyFill="1" applyBorder="1" applyAlignment="1">
      <alignment/>
    </xf>
    <xf numFmtId="4" fontId="4" fillId="0" borderId="18" xfId="0" applyNumberFormat="1" applyFont="1" applyFill="1" applyBorder="1" applyAlignment="1">
      <alignment/>
    </xf>
    <xf numFmtId="4" fontId="4" fillId="0" borderId="15" xfId="0" applyNumberFormat="1" applyFont="1" applyFill="1" applyBorder="1" applyAlignment="1" applyProtection="1">
      <alignment horizontal="left" vertical="center"/>
      <protection/>
    </xf>
    <xf numFmtId="4" fontId="5" fillId="0" borderId="18" xfId="0" applyNumberFormat="1" applyFont="1" applyFill="1" applyBorder="1" applyAlignment="1">
      <alignment/>
    </xf>
    <xf numFmtId="4" fontId="5" fillId="0" borderId="16" xfId="0" applyNumberFormat="1" applyFont="1" applyFill="1" applyBorder="1" applyAlignment="1">
      <alignment horizontal="right"/>
    </xf>
    <xf numFmtId="0" fontId="5" fillId="0" borderId="14" xfId="0" applyFont="1" applyFill="1" applyBorder="1" applyAlignment="1">
      <alignment vertical="center"/>
    </xf>
    <xf numFmtId="4" fontId="5" fillId="0" borderId="0" xfId="0" applyNumberFormat="1" applyFont="1" applyFill="1" applyBorder="1" applyAlignment="1">
      <alignment vertical="center"/>
    </xf>
    <xf numFmtId="4" fontId="5" fillId="0" borderId="19" xfId="0" applyNumberFormat="1" applyFont="1" applyFill="1" applyBorder="1" applyAlignment="1">
      <alignment vertical="center"/>
    </xf>
    <xf numFmtId="4" fontId="5" fillId="0" borderId="15" xfId="0" applyNumberFormat="1" applyFont="1" applyFill="1" applyBorder="1" applyAlignment="1">
      <alignment vertical="center"/>
    </xf>
    <xf numFmtId="4" fontId="4" fillId="0" borderId="19" xfId="0" applyNumberFormat="1" applyFont="1" applyFill="1" applyBorder="1" applyAlignment="1" applyProtection="1">
      <alignment horizontal="right" vertical="center"/>
      <protection/>
    </xf>
    <xf numFmtId="4" fontId="5" fillId="0" borderId="15" xfId="0" applyNumberFormat="1" applyFont="1" applyFill="1" applyBorder="1" applyAlignment="1" applyProtection="1">
      <alignment vertical="center"/>
      <protection/>
    </xf>
    <xf numFmtId="0" fontId="5" fillId="0" borderId="15" xfId="0" applyFont="1" applyFill="1" applyBorder="1" applyAlignment="1">
      <alignment/>
    </xf>
    <xf numFmtId="37" fontId="5" fillId="0" borderId="23" xfId="0" applyNumberFormat="1" applyFont="1" applyFill="1" applyBorder="1" applyAlignment="1">
      <alignment/>
    </xf>
    <xf numFmtId="4" fontId="5" fillId="0" borderId="24" xfId="0" applyNumberFormat="1" applyFont="1" applyFill="1" applyBorder="1" applyAlignment="1">
      <alignment/>
    </xf>
    <xf numFmtId="4" fontId="4" fillId="0" borderId="24" xfId="0" applyNumberFormat="1" applyFont="1" applyFill="1" applyBorder="1" applyAlignment="1" applyProtection="1">
      <alignment horizontal="right" vertical="center"/>
      <protection/>
    </xf>
    <xf numFmtId="4" fontId="4" fillId="0" borderId="25" xfId="0" applyNumberFormat="1" applyFont="1" applyFill="1" applyBorder="1" applyAlignment="1" applyProtection="1">
      <alignment horizontal="right" vertical="center"/>
      <protection/>
    </xf>
    <xf numFmtId="4" fontId="4" fillId="0" borderId="21" xfId="0" applyNumberFormat="1" applyFont="1" applyFill="1" applyBorder="1" applyAlignment="1" applyProtection="1">
      <alignment horizontal="center" vertical="center"/>
      <protection/>
    </xf>
    <xf numFmtId="4" fontId="5" fillId="0" borderId="21" xfId="0" applyNumberFormat="1" applyFont="1" applyFill="1" applyBorder="1" applyAlignment="1" applyProtection="1">
      <alignment horizontal="fill" vertical="center"/>
      <protection/>
    </xf>
    <xf numFmtId="4" fontId="4" fillId="0" borderId="22" xfId="0" applyNumberFormat="1" applyFont="1" applyFill="1" applyBorder="1" applyAlignment="1" applyProtection="1">
      <alignment horizontal="center" vertical="center"/>
      <protection/>
    </xf>
    <xf numFmtId="4" fontId="4" fillId="0" borderId="15"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center" vertical="center"/>
      <protection/>
    </xf>
    <xf numFmtId="4" fontId="5" fillId="0" borderId="15" xfId="0" applyNumberFormat="1" applyFont="1" applyFill="1" applyBorder="1" applyAlignment="1" applyProtection="1">
      <alignment horizontal="center" vertical="center"/>
      <protection/>
    </xf>
    <xf numFmtId="4" fontId="4" fillId="0" borderId="0" xfId="0" applyNumberFormat="1" applyFont="1" applyFill="1" applyBorder="1" applyAlignment="1" applyProtection="1">
      <alignment horizontal="left" vertical="center"/>
      <protection/>
    </xf>
    <xf numFmtId="4" fontId="4" fillId="0" borderId="19" xfId="0" applyNumberFormat="1" applyFont="1" applyFill="1" applyBorder="1" applyAlignment="1">
      <alignment/>
    </xf>
    <xf numFmtId="4" fontId="5" fillId="0" borderId="15" xfId="0" applyNumberFormat="1" applyFont="1" applyFill="1" applyBorder="1" applyAlignment="1">
      <alignment horizontal="right"/>
    </xf>
    <xf numFmtId="4" fontId="4" fillId="0" borderId="19" xfId="0" applyNumberFormat="1" applyFont="1" applyFill="1" applyBorder="1" applyAlignment="1">
      <alignment horizontal="right" vertical="center"/>
    </xf>
    <xf numFmtId="4" fontId="4" fillId="0" borderId="15" xfId="0" applyNumberFormat="1" applyFont="1" applyFill="1" applyBorder="1" applyAlignment="1">
      <alignment/>
    </xf>
    <xf numFmtId="4" fontId="5" fillId="0" borderId="19" xfId="0" applyNumberFormat="1" applyFont="1" applyFill="1" applyBorder="1" applyAlignment="1">
      <alignment/>
    </xf>
    <xf numFmtId="4" fontId="4" fillId="0" borderId="26" xfId="0" applyNumberFormat="1" applyFont="1" applyFill="1" applyBorder="1" applyAlignment="1">
      <alignment horizontal="right"/>
    </xf>
    <xf numFmtId="4" fontId="5" fillId="0" borderId="0" xfId="0" applyNumberFormat="1" applyFont="1" applyFill="1" applyBorder="1" applyAlignment="1">
      <alignment/>
    </xf>
    <xf numFmtId="4" fontId="5" fillId="0" borderId="15" xfId="0" applyNumberFormat="1" applyFont="1" applyFill="1" applyBorder="1" applyAlignment="1">
      <alignment/>
    </xf>
    <xf numFmtId="4" fontId="5" fillId="0" borderId="24" xfId="0" applyNumberFormat="1"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169" fontId="5" fillId="0" borderId="15" xfId="0" applyNumberFormat="1" applyFont="1" applyFill="1" applyBorder="1" applyAlignment="1" applyProtection="1">
      <alignment horizontal="fill" vertical="center"/>
      <protection/>
    </xf>
    <xf numFmtId="0" fontId="4" fillId="0" borderId="0" xfId="0" applyFont="1" applyFill="1" applyBorder="1" applyAlignment="1" applyProtection="1">
      <alignment horizontal="left" vertical="center"/>
      <protection/>
    </xf>
    <xf numFmtId="37" fontId="5" fillId="0" borderId="24" xfId="0" applyNumberFormat="1" applyFont="1" applyFill="1" applyBorder="1" applyAlignment="1">
      <alignment/>
    </xf>
    <xf numFmtId="169" fontId="4" fillId="0" borderId="0" xfId="0" applyNumberFormat="1" applyFont="1" applyFill="1" applyBorder="1" applyAlignment="1" applyProtection="1">
      <alignment vertical="center"/>
      <protection/>
    </xf>
    <xf numFmtId="169" fontId="5" fillId="0" borderId="0" xfId="0" applyNumberFormat="1" applyFont="1" applyFill="1" applyBorder="1" applyAlignment="1" applyProtection="1">
      <alignment horizontal="center" vertical="center"/>
      <protection/>
    </xf>
    <xf numFmtId="0" fontId="4" fillId="0" borderId="0" xfId="0" applyFont="1" applyFill="1" applyBorder="1" applyAlignment="1">
      <alignment/>
    </xf>
    <xf numFmtId="4" fontId="5" fillId="0" borderId="0"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vertical="center"/>
      <protection/>
    </xf>
    <xf numFmtId="4" fontId="11" fillId="0" borderId="27" xfId="0" applyNumberFormat="1" applyFont="1" applyFill="1" applyBorder="1" applyAlignment="1">
      <alignment/>
    </xf>
    <xf numFmtId="4" fontId="6" fillId="0" borderId="15" xfId="0" applyNumberFormat="1" applyFont="1" applyFill="1" applyBorder="1" applyAlignment="1" applyProtection="1">
      <alignment vertical="center"/>
      <protection/>
    </xf>
    <xf numFmtId="4" fontId="5" fillId="0" borderId="10" xfId="0" applyNumberFormat="1" applyFont="1" applyFill="1" applyBorder="1" applyAlignment="1">
      <alignment/>
    </xf>
    <xf numFmtId="4" fontId="5" fillId="0" borderId="0" xfId="0" applyNumberFormat="1" applyFont="1" applyFill="1" applyBorder="1" applyAlignment="1">
      <alignment/>
    </xf>
    <xf numFmtId="4" fontId="5" fillId="0" borderId="15" xfId="0" applyNumberFormat="1" applyFont="1" applyFill="1" applyBorder="1" applyAlignment="1">
      <alignment/>
    </xf>
    <xf numFmtId="4" fontId="5" fillId="0" borderId="10" xfId="51" applyNumberFormat="1" applyFont="1" applyFill="1" applyBorder="1" applyAlignment="1">
      <alignment/>
    </xf>
    <xf numFmtId="4" fontId="4" fillId="0" borderId="28" xfId="0" applyNumberFormat="1" applyFont="1" applyFill="1" applyBorder="1" applyAlignment="1" applyProtection="1">
      <alignment horizontal="right" vertical="center"/>
      <protection/>
    </xf>
    <xf numFmtId="4" fontId="4" fillId="0" borderId="10" xfId="0" applyNumberFormat="1" applyFont="1" applyFill="1" applyBorder="1" applyAlignment="1" applyProtection="1">
      <alignment horizontal="right" vertical="center"/>
      <protection/>
    </xf>
    <xf numFmtId="172" fontId="5" fillId="0" borderId="0" xfId="0" applyNumberFormat="1" applyFont="1" applyFill="1" applyBorder="1" applyAlignment="1">
      <alignment horizontal="center"/>
    </xf>
    <xf numFmtId="4" fontId="4" fillId="0" borderId="11" xfId="0" applyNumberFormat="1" applyFont="1" applyFill="1" applyBorder="1" applyAlignment="1" applyProtection="1">
      <alignment vertical="center"/>
      <protection/>
    </xf>
    <xf numFmtId="4" fontId="0" fillId="0" borderId="0" xfId="0" applyNumberFormat="1" applyAlignment="1">
      <alignment/>
    </xf>
    <xf numFmtId="4" fontId="0" fillId="18" borderId="0" xfId="0" applyNumberFormat="1" applyFill="1" applyAlignment="1">
      <alignment/>
    </xf>
    <xf numFmtId="0" fontId="0" fillId="0" borderId="29" xfId="0" applyBorder="1" applyAlignment="1">
      <alignment/>
    </xf>
    <xf numFmtId="0" fontId="0" fillId="0" borderId="30" xfId="0" applyBorder="1" applyAlignment="1">
      <alignment/>
    </xf>
    <xf numFmtId="0" fontId="0" fillId="0" borderId="29"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4" fontId="0" fillId="0" borderId="29" xfId="0" applyNumberFormat="1" applyBorder="1" applyAlignment="1">
      <alignment/>
    </xf>
    <xf numFmtId="4" fontId="0" fillId="0" borderId="33" xfId="0" applyNumberFormat="1" applyBorder="1" applyAlignment="1">
      <alignment/>
    </xf>
    <xf numFmtId="4" fontId="0" fillId="0" borderId="31" xfId="0" applyNumberFormat="1" applyBorder="1" applyAlignment="1">
      <alignment/>
    </xf>
    <xf numFmtId="4" fontId="0" fillId="0" borderId="34" xfId="0" applyNumberFormat="1" applyBorder="1" applyAlignment="1">
      <alignment/>
    </xf>
    <xf numFmtId="4" fontId="0" fillId="0" borderId="32" xfId="0" applyNumberFormat="1" applyBorder="1" applyAlignment="1">
      <alignment/>
    </xf>
    <xf numFmtId="4" fontId="0" fillId="0" borderId="35" xfId="0" applyNumberFormat="1" applyBorder="1" applyAlignment="1">
      <alignment/>
    </xf>
    <xf numFmtId="168" fontId="4" fillId="0" borderId="0" xfId="0" applyNumberFormat="1" applyFont="1" applyFill="1" applyBorder="1" applyAlignment="1">
      <alignment horizontal="center"/>
    </xf>
    <xf numFmtId="168" fontId="4" fillId="0" borderId="15" xfId="0" applyNumberFormat="1" applyFont="1" applyFill="1" applyBorder="1" applyAlignment="1">
      <alignment horizontal="center"/>
    </xf>
    <xf numFmtId="0" fontId="5" fillId="0" borderId="20" xfId="0" applyFont="1" applyFill="1" applyBorder="1" applyAlignment="1">
      <alignment/>
    </xf>
    <xf numFmtId="0" fontId="5" fillId="0" borderId="21" xfId="0" applyFont="1" applyFill="1" applyBorder="1" applyAlignment="1">
      <alignment/>
    </xf>
    <xf numFmtId="3" fontId="5" fillId="0" borderId="21" xfId="0" applyNumberFormat="1" applyFont="1" applyFill="1" applyBorder="1" applyAlignment="1">
      <alignment/>
    </xf>
    <xf numFmtId="170" fontId="5" fillId="0" borderId="21" xfId="0" applyNumberFormat="1" applyFont="1" applyFill="1" applyBorder="1" applyAlignment="1" applyProtection="1">
      <alignment vertical="center"/>
      <protection/>
    </xf>
    <xf numFmtId="4" fontId="4" fillId="0" borderId="21" xfId="0" applyNumberFormat="1" applyFont="1" applyFill="1" applyBorder="1" applyAlignment="1">
      <alignment horizontal="center"/>
    </xf>
    <xf numFmtId="4" fontId="4" fillId="0" borderId="22" xfId="0" applyNumberFormat="1" applyFont="1" applyFill="1" applyBorder="1" applyAlignment="1">
      <alignment horizontal="centerContinuous"/>
    </xf>
    <xf numFmtId="43" fontId="5" fillId="0" borderId="0" xfId="0" applyNumberFormat="1" applyFont="1" applyFill="1" applyBorder="1" applyAlignment="1">
      <alignment/>
    </xf>
    <xf numFmtId="4" fontId="12" fillId="0" borderId="36" xfId="0" applyNumberFormat="1" applyFont="1" applyFill="1" applyBorder="1" applyAlignment="1">
      <alignment/>
    </xf>
    <xf numFmtId="0" fontId="4" fillId="0" borderId="23"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5" fillId="0" borderId="0" xfId="0" applyFont="1" applyFill="1" applyAlignment="1">
      <alignment horizontal="center"/>
    </xf>
    <xf numFmtId="0" fontId="4" fillId="0" borderId="0" xfId="0" applyFont="1" applyFill="1" applyAlignment="1">
      <alignment horizontal="center"/>
    </xf>
    <xf numFmtId="3" fontId="4" fillId="0" borderId="0" xfId="0" applyNumberFormat="1" applyFont="1" applyFill="1" applyBorder="1" applyAlignment="1">
      <alignment horizontal="center" vertical="center"/>
    </xf>
    <xf numFmtId="0" fontId="4" fillId="0" borderId="21"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center"/>
    </xf>
    <xf numFmtId="0" fontId="5" fillId="0" borderId="15" xfId="0" applyFont="1" applyFill="1" applyBorder="1" applyAlignment="1">
      <alignment horizontal="center"/>
    </xf>
    <xf numFmtId="0" fontId="4" fillId="0" borderId="0"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7" fillId="0" borderId="20"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169" fontId="4" fillId="0" borderId="0" xfId="0" applyNumberFormat="1" applyFont="1" applyFill="1" applyBorder="1" applyAlignment="1" applyProtection="1">
      <alignment horizontal="center" vertical="center"/>
      <protection/>
    </xf>
    <xf numFmtId="169" fontId="4" fillId="0" borderId="15" xfId="0" applyNumberFormat="1"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3" fontId="4" fillId="0" borderId="21" xfId="0" applyNumberFormat="1" applyFont="1" applyFill="1" applyBorder="1" applyAlignment="1" applyProtection="1">
      <alignment horizontal="center" vertical="center"/>
      <protection/>
    </xf>
    <xf numFmtId="3" fontId="4" fillId="0" borderId="22" xfId="0" applyNumberFormat="1"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1">
    <dxf>
      <numFmt numFmtId="4" formatCode="#,##0.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95</xdr:row>
      <xdr:rowOff>161925</xdr:rowOff>
    </xdr:from>
    <xdr:to>
      <xdr:col>16</xdr:col>
      <xdr:colOff>1647825</xdr:colOff>
      <xdr:row>138</xdr:row>
      <xdr:rowOff>142875</xdr:rowOff>
    </xdr:to>
    <xdr:sp>
      <xdr:nvSpPr>
        <xdr:cNvPr id="1" name="TextBox 1"/>
        <xdr:cNvSpPr txBox="1">
          <a:spLocks noChangeArrowheads="1"/>
        </xdr:cNvSpPr>
      </xdr:nvSpPr>
      <xdr:spPr>
        <a:xfrm>
          <a:off x="104775" y="23288625"/>
          <a:ext cx="26088975" cy="10220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Έκθεση Ελέγχου Ανεξάρτητου Ορκωτού Ελεγκτή Λογιστή</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Προς τους Μετόχους  της Εταιρείας ΔΗΜΟΤΙΚΗ ΖΗΡΟΥ Α.Ε. ΟΤΑ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Έκθεση επί των Οικονομικών Καταστάσεων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Ελέγξαμε τις ανωτέρω οικονομικές καταστάσεις της Εταιρείας ΔΗΜΟΤΙΚΗ ΖΗΡΟΥ Α.Ε. ΟΤΑ, οι οποίες αποτελούνται από τον ισολογισμό της 31</a:t>
          </a:r>
          <a:r>
            <a:rPr lang="en-US" cap="none" sz="1100" b="0" i="0" u="none" baseline="30000">
              <a:solidFill>
                <a:srgbClr val="000000"/>
              </a:solidFill>
              <a:latin typeface="Calibri"/>
              <a:ea typeface="Calibri"/>
              <a:cs typeface="Calibri"/>
            </a:rPr>
            <a:t>ης</a:t>
          </a:r>
          <a:r>
            <a:rPr lang="en-US" cap="none" sz="1100" b="0" i="0" u="none" baseline="0">
              <a:solidFill>
                <a:srgbClr val="000000"/>
              </a:solidFill>
              <a:latin typeface="Calibri"/>
              <a:ea typeface="Calibri"/>
              <a:cs typeface="Calibri"/>
            </a:rPr>
            <a:t> Δεκεμβρίου 2010,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Ευθύνη της Διοίκησης για τις Οικονομικές Καταστάσεις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Η διοίκηση έχει την ευθύνη για την κατάρτιση και εύλογη παρουσίαση αυτών των οικονομικών καταστάσεων σύμφωνα με τα Λογιστικά Πρότυπα που προδιαγράφονται από το Ελληνικό Γενικό Λογιστικό Σχέδιο και τις διατάξεις των άρθρων 42</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έως και 43</a:t>
          </a:r>
          <a:r>
            <a:rPr lang="en-US" cap="none" sz="1100" b="0" i="0" u="none" baseline="30000">
              <a:solidFill>
                <a:srgbClr val="000000"/>
              </a:solidFill>
              <a:latin typeface="Calibri"/>
              <a:ea typeface="Calibri"/>
              <a:cs typeface="Calibri"/>
            </a:rPr>
            <a:t>γ</a:t>
          </a:r>
          <a:r>
            <a:rPr lang="en-US" cap="none" sz="1100" b="0" i="0" u="none" baseline="0">
              <a:solidFill>
                <a:srgbClr val="000000"/>
              </a:solidFill>
              <a:latin typeface="Calibri"/>
              <a:ea typeface="Calibri"/>
              <a:cs typeface="Calibri"/>
            </a:rPr>
            <a:t> του κωδ.Ν. 2190/1920,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Ευθύνη του Ελεγκτή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αλλά όχι με σκοπό την έκφραση γνώμης επί της αποτελεσματικότητας των εσωτερικών δικλίδων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Πιστεύουμε ότι τα ελεγκτικά τεκμήρια που έχουμε συγκεντρώσει είναι επαρκή και κατάλληλα για τη θεμελίωση της ελεγκτικής μας γνώμης.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Βάση για Γνώμη με Επιφύλαξη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Από τον έλεγχό μας προέκυψαν τα εξής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Στις απαιτήσεις περιλαμβάνονται ακίνητα υπόλοιπα συνολικού ποσού ευρώ 160.000 περίπου, για τις οποίες δεν έχει σχηματιστεί σχετική πρόβλεψη για την κάλυψη ζημιών από τη μη ρευστοποίηση μέρους των απαιτήσεων αυτών. Ο μη σχηματισμός της απαιτούμενης πρόβλεψης συνιστά παρέκκλιση από τις λογιστικές αρχές που προβλέπονται από την Ελληνική Νομοθεσία (κωδ. Ν. 2190/1920) με συνέπεια, η αξία των απαιτήσεων από πελάτες, τα αποτελέσματα χρήσης και τα Ίδια Κεφάλαια να εμφανίζονται αυξημένα κατά ευρώ 160.000 περίπου.
</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Κατά της εταιρίας έχουν εκδοθεί πολλές τελεσίδικες δικαστικές αποφάσεις και διαταγές πληρωμής, για κάποιες από τις οποίες έχουν εκδοθεί κατασχετήρια εις χείρας τρίτων. Με βάση το διατακτικό των αποφάσεων αυτών καταλογίζονται και τόκοι υπερημερίας και δικαστικές δαπάνες, ώστε δεν είναι δυνατό να κάνουμε ασφαλή υπολογισμό των πραγματικά οφειλόμενων ποσών σήμερα. Επίσης έχουν κοινοποιηθεί στην εταιρεία δικαστικές αποφάσεις για απαιτήσεις προμηθευτών για ποσά τα οποία δεν εμφανίζονται στα βιβλία της εταιρείας.
</a:t>
          </a:r>
          <a:r>
            <a:rPr lang="en-US" cap="none" sz="1100" b="0"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Κατά παρέκκλιση των λογιστικών αρχών που προβλέπονται από την Ελληνική Νομοθεσία (κωδ.Ν.2190/1920) δεν σχηματίζεται πρόβλεψη για αποζημίωση προσωπικού λόγω εξόδου από την υπηρεσία. Κατά την 31</a:t>
          </a:r>
          <a:r>
            <a:rPr lang="en-US" cap="none" sz="1100" b="0" i="0" u="none" baseline="30000">
              <a:solidFill>
                <a:srgbClr val="000000"/>
              </a:solidFill>
              <a:latin typeface="Calibri"/>
              <a:ea typeface="Calibri"/>
              <a:cs typeface="Calibri"/>
            </a:rPr>
            <a:t>η</a:t>
          </a:r>
          <a:r>
            <a:rPr lang="en-US" cap="none" sz="1100" b="0" i="0" u="none" baseline="0">
              <a:solidFill>
                <a:srgbClr val="000000"/>
              </a:solidFill>
              <a:latin typeface="Calibri"/>
              <a:ea typeface="Calibri"/>
              <a:cs typeface="Calibri"/>
            </a:rPr>
            <a:t> Δεκεμβρίου 2010, το συνολικό ύψος της μη σχηματισθείσας πρόβλεψης ανέρχεται σε ευρώ 15.500 περίπου, με συνέπεια οι προβλέψεις να εμφανίζονται μειωμένες κατά 15.500 ευρώ, τα Ίδια Κεφάλαια να εμφανίζονται αυξημένα κατά ευρώ 15.500 και τα αποτελέσματα χρήσης αυξημένα κατά 15.500 ευρώ.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a:t>
          </a:r>
          <a:r>
            <a:rPr lang="en-US" cap="none" sz="1100" b="0" i="0" u="none" baseline="0">
              <a:solidFill>
                <a:srgbClr val="000000"/>
              </a:solidFill>
              <a:latin typeface="Calibri"/>
              <a:ea typeface="Calibri"/>
              <a:cs typeface="Calibri"/>
            </a:rPr>
            <a:t>Λόγω του γεγονότος ότι, διαπιστώθηκαν σημαντικές αδυναμίες στο σύστημα εσωτερικού ελέγχου της εταιρείας, το εν λόγω σύστημα χρήζει βελτιώσεων ειδικά στο κύκλωμα των εσόδων, εξόδων και ταμειακής διαχείρισης.  
</a:t>
          </a:r>
          <a:r>
            <a:rPr lang="en-US" cap="none" sz="1100" b="0" i="0" u="none" baseline="0">
              <a:solidFill>
                <a:srgbClr val="000000"/>
              </a:solidFill>
              <a:latin typeface="Calibri"/>
              <a:ea typeface="Calibri"/>
              <a:cs typeface="Calibri"/>
            </a:rPr>
            <a:t>5) </a:t>
          </a:r>
          <a:r>
            <a:rPr lang="en-US" cap="none" sz="1100" b="0" i="0" u="none" baseline="0">
              <a:solidFill>
                <a:srgbClr val="000000"/>
              </a:solidFill>
              <a:latin typeface="Calibri"/>
              <a:ea typeface="Calibri"/>
              <a:cs typeface="Calibri"/>
            </a:rPr>
            <a:t>Η Εταιρεία δεν έχει ελεγχθεί φορολογικά για την παρούσα χρήση, με συνέπεια να υπάρχει το ενδεχόμενο επιβολής πρόσθετων φόρων και προσαυξήσεων κατά το χρόνο που θα εξεταστούν και οριστικοποιηθούν. Η έκβαση του φορολογικού ελέγχου δεν είναι δυνατό να προβλεφθεί στο παρόν στάδιο και, ως εκ τούτου, δεν έχει γίνει οποιαδήποτε πρόβλεψη στις οικονομικές καταστάσεις σε σχέση με το θέμα αυτό.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Γνώμη με Επιφύλαξη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Κατά τη γνώμη μας, εκτός από τις πιθανές επιπτώσεις των θεμάτων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της Εταιρείας ΔΗΜΟΤΙΚΗ ΖΗΡΟΥ Α.Ε. ΟΤΑ κατά την 31</a:t>
          </a:r>
          <a:r>
            <a:rPr lang="en-US" cap="none" sz="1100" b="0" i="0" u="none" baseline="30000">
              <a:solidFill>
                <a:srgbClr val="000000"/>
              </a:solidFill>
              <a:latin typeface="Calibri"/>
              <a:ea typeface="Calibri"/>
              <a:cs typeface="Calibri"/>
            </a:rPr>
            <a:t>η</a:t>
          </a:r>
          <a:r>
            <a:rPr lang="en-US" cap="none" sz="1100" b="0" i="0" u="none" baseline="0">
              <a:solidFill>
                <a:srgbClr val="000000"/>
              </a:solidFill>
              <a:latin typeface="Calibri"/>
              <a:ea typeface="Calibri"/>
              <a:cs typeface="Calibri"/>
            </a:rPr>
            <a:t> Δεκεμβρίου 2010 και τη χρηματοοικονομική της επίδοση για τη χρήση που έληξε την ημερομηνία αυτή σύμφωνα με τα Λογιστικά Πρότυπα που προδιαγράφονται από το Ελληνικό Γενικό Λογιστικό Σχέδιο και τις διατάξεις των άρθρων 42</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έως και 43</a:t>
          </a:r>
          <a:r>
            <a:rPr lang="en-US" cap="none" sz="1100" b="0" i="0" u="none" baseline="30000">
              <a:solidFill>
                <a:srgbClr val="000000"/>
              </a:solidFill>
              <a:latin typeface="Calibri"/>
              <a:ea typeface="Calibri"/>
              <a:cs typeface="Calibri"/>
            </a:rPr>
            <a:t>γ</a:t>
          </a:r>
          <a:r>
            <a:rPr lang="en-US" cap="none" sz="1100" b="0" i="0" u="none" baseline="0">
              <a:solidFill>
                <a:srgbClr val="000000"/>
              </a:solidFill>
              <a:latin typeface="Calibri"/>
              <a:ea typeface="Calibri"/>
              <a:cs typeface="Calibri"/>
            </a:rPr>
            <a:t> του κωδ.Ν. 2190/1920.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Αναφορά επί Άλλων Νομικών και Κανονιστικών Θεμάτων</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a:t>
          </a:r>
          <a:r>
            <a:rPr lang="en-US" cap="none" sz="1100" b="0" i="0" u="none" baseline="30000">
              <a:solidFill>
                <a:srgbClr val="000000"/>
              </a:solidFill>
              <a:latin typeface="Calibri"/>
              <a:ea typeface="Calibri"/>
              <a:cs typeface="Calibri"/>
            </a:rPr>
            <a:t>α</a:t>
          </a:r>
          <a:r>
            <a:rPr lang="en-US" cap="none" sz="1100" b="0" i="0" u="none" baseline="0">
              <a:solidFill>
                <a:srgbClr val="000000"/>
              </a:solidFill>
              <a:latin typeface="Calibri"/>
              <a:ea typeface="Calibri"/>
              <a:cs typeface="Calibri"/>
            </a:rPr>
            <a:t> και 37 του Κ.Ν. 2190/1920.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Αθήνα, </a:t>
          </a:r>
          <a:r>
            <a:rPr lang="en-US" cap="none" sz="1100" b="0" i="0" u="none" baseline="0">
              <a:solidFill>
                <a:srgbClr val="000000"/>
              </a:solidFill>
              <a:latin typeface="Calibri"/>
              <a:ea typeface="Calibri"/>
              <a:cs typeface="Calibri"/>
            </a:rPr>
            <a:t>25 </a:t>
          </a:r>
          <a:r>
            <a:rPr lang="en-US" cap="none" sz="1100" b="0" i="0" u="none" baseline="0">
              <a:solidFill>
                <a:srgbClr val="000000"/>
              </a:solidFill>
              <a:latin typeface="Calibri"/>
              <a:ea typeface="Calibri"/>
              <a:cs typeface="Calibri"/>
            </a:rPr>
            <a:t>Ιουνίου 2015</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ΔΡΟΣΟΣ ΔΗΜΗΤΡΙΟΣ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ΟΡΚΩΤΟΣ ΕΛΕΓΚΤΗΣ ΛΟΓΙΣΤΗΣ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ΑΜ ΣΟΕΛ 31371 – ΑΜ ΕΛΤΕ 1264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AUDIT OPINION Ε.</a:t>
          </a:r>
          <a:r>
            <a:rPr lang="en-US" cap="none" sz="1100" b="0" i="0" u="none" baseline="0">
              <a:solidFill>
                <a:srgbClr val="000000"/>
              </a:solidFill>
              <a:latin typeface="Calibri"/>
              <a:ea typeface="Calibri"/>
              <a:cs typeface="Calibri"/>
            </a:rPr>
            <a:t>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Ε</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ΑΜ ΣΟΕΛ</a:t>
          </a:r>
          <a:r>
            <a:rPr lang="en-US" cap="none" sz="1100" b="0" i="0" u="none" baseline="0">
              <a:solidFill>
                <a:srgbClr val="000000"/>
              </a:solidFill>
              <a:latin typeface="Calibri"/>
              <a:ea typeface="Calibri"/>
              <a:cs typeface="Calibri"/>
            </a:rPr>
            <a:t> 175- </a:t>
          </a:r>
          <a:r>
            <a:rPr lang="en-US" cap="none" sz="1100" b="0" i="0" u="none" baseline="0">
              <a:solidFill>
                <a:srgbClr val="000000"/>
              </a:solidFill>
              <a:latin typeface="Calibri"/>
              <a:ea typeface="Calibri"/>
              <a:cs typeface="Calibri"/>
            </a:rPr>
            <a:t>ΑΜ ΕΛΤΕ</a:t>
          </a:r>
          <a:r>
            <a:rPr lang="en-US" cap="none" sz="1100" b="0" i="0" u="none" baseline="0">
              <a:solidFill>
                <a:srgbClr val="000000"/>
              </a:solidFill>
              <a:latin typeface="Calibri"/>
              <a:ea typeface="Calibri"/>
              <a:cs typeface="Calibri"/>
            </a:rPr>
            <a:t> 043)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ΧΡΥΣΟΣΤΟΜΟΥ ΣΜΥΡΝΗΣ 79 ΜΟΣΧΑΤΟ ΑΤΤΙΚΗΣ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K767" sheet="ISOZYGIO"/>
  </cacheSource>
  <cacheFields count="11">
    <cacheField name="kk">
      <sharedItems containsMixedTypes="0" count="30">
        <s v="10"/>
        <s v="11"/>
        <s v="12"/>
        <s v="13"/>
        <s v="14"/>
        <s v="16"/>
        <s v="18"/>
        <s v="30"/>
        <s v="33"/>
        <s v="36"/>
        <s v="38"/>
        <s v="40"/>
        <s v="41"/>
        <s v="42"/>
        <s v="50"/>
        <s v="53"/>
        <s v="54"/>
        <s v="55"/>
        <s v="56"/>
        <s v="60"/>
        <s v="61"/>
        <s v="62"/>
        <s v="64"/>
        <s v="66"/>
        <s v="67"/>
        <s v="73"/>
        <s v="75"/>
        <s v="81"/>
        <s v="82"/>
        <s v="89"/>
      </sharedItems>
    </cacheField>
    <cacheField name="Κωδικός">
      <sharedItems containsMixedTypes="0"/>
    </cacheField>
    <cacheField name="Περιγραφή Λογαριασμού">
      <sharedItems containsMixedTypes="0"/>
    </cacheField>
    <cacheField name="Άθροισμα από Χρέωση">
      <sharedItems containsMixedTypes="1" containsNumber="1"/>
    </cacheField>
    <cacheField name="Άθροισμα από Πίστωση">
      <sharedItems containsMixedTypes="1" containsNumber="1"/>
    </cacheField>
    <cacheField name="Άθροισμα από Χρέωση2">
      <sharedItems containsMixedTypes="1" containsNumber="1"/>
    </cacheField>
    <cacheField name="Άθροισμα από Πίστωση2">
      <sharedItems containsMixedTypes="1" containsNumber="1"/>
    </cacheField>
    <cacheField name="Άθροισμα από Χρέωση3">
      <sharedItems containsMixedTypes="1" containsNumber="1"/>
    </cacheField>
    <cacheField name="Άθροισμα από Πίστωση3">
      <sharedItems containsMixedTypes="1" containsNumber="1"/>
    </cacheField>
    <cacheField name="Άθροισμα Άθροισμα από Χρέωση">
      <sharedItems containsSemiMixedTypes="0" containsString="0" containsMixedTypes="0" containsNumber="1"/>
    </cacheField>
    <cacheField name="Άθροισμα Άθροισμα από Πίστωση">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Συγκεντρωτικός Πίνακας1" cacheId="1" applyNumberFormats="0" applyBorderFormats="0" applyFontFormats="0" applyPatternFormats="0" applyAlignmentFormats="0" applyWidthHeightFormats="0" dataCaption="Δεδομένα" showMissing="1" preserveFormatting="1" useAutoFormatting="1" itemPrintTitles="1" compactData="0" updatedVersion="2" indent="0" showMemberPropertyTips="1">
  <location ref="A3:C35" firstHeaderRow="1" firstDataRow="2" firstDataCol="1"/>
  <pivotFields count="11">
    <pivotField axis="axisRow" compact="0" outline="0" subtotalTop="0" showAl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4"/>
    <pivotField dataField="1" compact="0" outline="0" subtotalTop="0" showAll="0" numFmtId="4"/>
  </pivotFields>
  <rowFields count="1">
    <field x="0"/>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Fields count="1">
    <field x="-2"/>
  </colFields>
  <colItems count="2">
    <i>
      <x/>
    </i>
    <i i="1">
      <x v="1"/>
    </i>
  </colItems>
  <dataFields count="2">
    <dataField name="Άθροισμα από Άθροισμα Άθροισμα από Χρέωση" fld="9" baseField="0" baseItem="0"/>
    <dataField name="Άθροισμα από Άθροισμα Άθροισμα από Πίστωση" fld="10"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49"/>
  <sheetViews>
    <sheetView tabSelected="1" zoomScale="60" zoomScaleNormal="60" zoomScaleSheetLayoutView="25" zoomScalePageLayoutView="0" workbookViewId="0" topLeftCell="A1">
      <selection activeCell="H21" sqref="H21"/>
    </sheetView>
  </sheetViews>
  <sheetFormatPr defaultColWidth="9.00390625" defaultRowHeight="12.75"/>
  <cols>
    <col min="1" max="1" width="66.00390625" style="2" customWidth="1"/>
    <col min="2" max="2" width="22.125" style="2" customWidth="1"/>
    <col min="3" max="3" width="1.12109375" style="2" customWidth="1"/>
    <col min="4" max="4" width="20.375" style="2" customWidth="1"/>
    <col min="5" max="5" width="1.4921875" style="2" customWidth="1"/>
    <col min="6" max="6" width="22.125" style="2" customWidth="1"/>
    <col min="7" max="7" width="1.625" style="2" customWidth="1"/>
    <col min="8" max="8" width="22.50390625" style="14" customWidth="1"/>
    <col min="9" max="9" width="0.875" style="14" customWidth="1"/>
    <col min="10" max="10" width="21.00390625" style="14" customWidth="1"/>
    <col min="11" max="11" width="1.37890625" style="2" customWidth="1"/>
    <col min="12" max="12" width="21.625" style="2" customWidth="1"/>
    <col min="13" max="13" width="0.5" style="2" customWidth="1"/>
    <col min="14" max="14" width="95.375" style="2" customWidth="1"/>
    <col min="15" max="15" width="22.625" style="27" customWidth="1"/>
    <col min="16" max="16" width="1.37890625" style="27" customWidth="1"/>
    <col min="17" max="17" width="22.625" style="27" customWidth="1"/>
    <col min="18" max="18" width="13.875" style="2" customWidth="1"/>
    <col min="19" max="16384" width="9.375" style="2" customWidth="1"/>
  </cols>
  <sheetData>
    <row r="1" spans="1:18" ht="22.5">
      <c r="A1" s="226" t="s">
        <v>242</v>
      </c>
      <c r="B1" s="227"/>
      <c r="C1" s="227"/>
      <c r="D1" s="227"/>
      <c r="E1" s="227"/>
      <c r="F1" s="227"/>
      <c r="G1" s="227"/>
      <c r="H1" s="227"/>
      <c r="I1" s="227"/>
      <c r="J1" s="227"/>
      <c r="K1" s="227"/>
      <c r="L1" s="227"/>
      <c r="M1" s="227"/>
      <c r="N1" s="227"/>
      <c r="O1" s="227"/>
      <c r="P1" s="227"/>
      <c r="Q1" s="228"/>
      <c r="R1" s="1"/>
    </row>
    <row r="2" spans="1:18" ht="22.5">
      <c r="A2" s="229" t="s">
        <v>243</v>
      </c>
      <c r="B2" s="230"/>
      <c r="C2" s="230"/>
      <c r="D2" s="230"/>
      <c r="E2" s="230"/>
      <c r="F2" s="230"/>
      <c r="G2" s="230"/>
      <c r="H2" s="230"/>
      <c r="I2" s="230"/>
      <c r="J2" s="230"/>
      <c r="K2" s="230"/>
      <c r="L2" s="230"/>
      <c r="M2" s="230"/>
      <c r="N2" s="230"/>
      <c r="O2" s="230"/>
      <c r="P2" s="230"/>
      <c r="Q2" s="231"/>
      <c r="R2" s="1"/>
    </row>
    <row r="3" spans="1:18" ht="22.5">
      <c r="A3" s="229" t="s">
        <v>266</v>
      </c>
      <c r="B3" s="230"/>
      <c r="C3" s="230"/>
      <c r="D3" s="230"/>
      <c r="E3" s="230"/>
      <c r="F3" s="230"/>
      <c r="G3" s="230"/>
      <c r="H3" s="230"/>
      <c r="I3" s="230"/>
      <c r="J3" s="230"/>
      <c r="K3" s="230"/>
      <c r="L3" s="230"/>
      <c r="M3" s="230"/>
      <c r="N3" s="230"/>
      <c r="O3" s="230"/>
      <c r="P3" s="230"/>
      <c r="Q3" s="231"/>
      <c r="R3" s="1"/>
    </row>
    <row r="4" spans="1:18" ht="19.5" thickBot="1">
      <c r="A4" s="213" t="s">
        <v>201</v>
      </c>
      <c r="B4" s="214"/>
      <c r="C4" s="214"/>
      <c r="D4" s="214"/>
      <c r="E4" s="214"/>
      <c r="F4" s="214"/>
      <c r="G4" s="214"/>
      <c r="H4" s="214"/>
      <c r="I4" s="214"/>
      <c r="J4" s="214"/>
      <c r="K4" s="214"/>
      <c r="L4" s="214"/>
      <c r="M4" s="214"/>
      <c r="N4" s="214"/>
      <c r="O4" s="214"/>
      <c r="P4" s="214"/>
      <c r="Q4" s="232"/>
      <c r="R4" s="1"/>
    </row>
    <row r="5" spans="1:18" ht="18.75">
      <c r="A5" s="170" t="s">
        <v>168</v>
      </c>
      <c r="B5" s="3"/>
      <c r="C5" s="3"/>
      <c r="D5" s="3"/>
      <c r="E5" s="3"/>
      <c r="F5" s="3"/>
      <c r="G5" s="3"/>
      <c r="H5" s="4"/>
      <c r="I5" s="4"/>
      <c r="J5" s="4"/>
      <c r="K5" s="5"/>
      <c r="L5" s="171"/>
      <c r="M5" s="7"/>
      <c r="N5" s="124" t="s">
        <v>169</v>
      </c>
      <c r="O5" s="154" t="s">
        <v>181</v>
      </c>
      <c r="P5" s="155"/>
      <c r="Q5" s="156" t="s">
        <v>181</v>
      </c>
      <c r="R5" s="6"/>
    </row>
    <row r="6" spans="1:18" ht="18.75">
      <c r="A6" s="88"/>
      <c r="B6" s="219" t="s">
        <v>268</v>
      </c>
      <c r="C6" s="219"/>
      <c r="D6" s="220"/>
      <c r="E6" s="220"/>
      <c r="F6" s="220"/>
      <c r="G6" s="12"/>
      <c r="H6" s="233" t="s">
        <v>269</v>
      </c>
      <c r="I6" s="233"/>
      <c r="J6" s="233"/>
      <c r="K6" s="233"/>
      <c r="L6" s="234"/>
      <c r="M6" s="7"/>
      <c r="N6" s="18"/>
      <c r="O6" s="20" t="s">
        <v>182</v>
      </c>
      <c r="P6" s="62"/>
      <c r="Q6" s="157" t="s">
        <v>219</v>
      </c>
      <c r="R6" s="10"/>
    </row>
    <row r="7" spans="1:18" ht="18.75">
      <c r="A7" s="93" t="s">
        <v>173</v>
      </c>
      <c r="B7" s="11" t="s">
        <v>170</v>
      </c>
      <c r="C7" s="11"/>
      <c r="D7" s="11" t="s">
        <v>171</v>
      </c>
      <c r="E7" s="8"/>
      <c r="F7" s="8" t="s">
        <v>180</v>
      </c>
      <c r="G7" s="8"/>
      <c r="H7" s="11" t="s">
        <v>170</v>
      </c>
      <c r="I7" s="11"/>
      <c r="J7" s="11" t="s">
        <v>171</v>
      </c>
      <c r="K7" s="8"/>
      <c r="L7" s="90" t="s">
        <v>180</v>
      </c>
      <c r="M7" s="7"/>
      <c r="N7" s="18"/>
      <c r="O7" s="20" t="s">
        <v>260</v>
      </c>
      <c r="P7" s="62"/>
      <c r="Q7" s="157" t="s">
        <v>270</v>
      </c>
      <c r="R7" s="10"/>
    </row>
    <row r="8" spans="1:18" ht="18.75">
      <c r="A8" s="125" t="s">
        <v>208</v>
      </c>
      <c r="B8" s="13"/>
      <c r="C8" s="13"/>
      <c r="D8" s="13"/>
      <c r="E8" s="12"/>
      <c r="F8" s="12"/>
      <c r="G8" s="12"/>
      <c r="H8" s="13"/>
      <c r="I8" s="13"/>
      <c r="J8" s="13"/>
      <c r="K8" s="12"/>
      <c r="L8" s="126"/>
      <c r="M8" s="15"/>
      <c r="N8" s="129" t="s">
        <v>174</v>
      </c>
      <c r="O8" s="158"/>
      <c r="P8" s="42"/>
      <c r="Q8" s="159"/>
      <c r="R8" s="16"/>
    </row>
    <row r="9" spans="1:18" ht="18.75">
      <c r="A9" s="88"/>
      <c r="B9" s="13"/>
      <c r="C9" s="13"/>
      <c r="D9" s="13"/>
      <c r="E9" s="12"/>
      <c r="F9" s="12"/>
      <c r="G9" s="12"/>
      <c r="H9" s="13"/>
      <c r="I9" s="13"/>
      <c r="J9" s="13"/>
      <c r="K9" s="12"/>
      <c r="L9" s="126"/>
      <c r="M9" s="15"/>
      <c r="N9" s="129"/>
      <c r="O9" s="158"/>
      <c r="P9" s="42"/>
      <c r="Q9" s="159"/>
      <c r="R9" s="16"/>
    </row>
    <row r="10" spans="1:18" ht="19.5" thickBot="1">
      <c r="A10" s="88" t="s">
        <v>209</v>
      </c>
      <c r="B10" s="57">
        <v>290.08</v>
      </c>
      <c r="C10" s="65"/>
      <c r="D10" s="57">
        <v>290.08</v>
      </c>
      <c r="E10" s="65"/>
      <c r="F10" s="75">
        <f>B10-D10</f>
        <v>0</v>
      </c>
      <c r="G10" s="71"/>
      <c r="H10" s="57">
        <v>0</v>
      </c>
      <c r="I10" s="65"/>
      <c r="J10" s="57">
        <v>0</v>
      </c>
      <c r="K10" s="65"/>
      <c r="L10" s="127">
        <f>H10-J10</f>
        <v>0</v>
      </c>
      <c r="M10" s="15"/>
      <c r="N10" s="172" t="s">
        <v>249</v>
      </c>
      <c r="O10" s="48"/>
      <c r="P10" s="48"/>
      <c r="Q10" s="114"/>
      <c r="R10" s="7"/>
    </row>
    <row r="11" spans="1:18" ht="19.5" thickTop="1">
      <c r="A11" s="88"/>
      <c r="B11" s="63"/>
      <c r="C11" s="63"/>
      <c r="D11" s="63"/>
      <c r="E11" s="63"/>
      <c r="F11" s="70"/>
      <c r="G11" s="74"/>
      <c r="H11" s="63"/>
      <c r="I11" s="63"/>
      <c r="J11" s="63"/>
      <c r="K11" s="63"/>
      <c r="L11" s="128"/>
      <c r="M11" s="15"/>
      <c r="N11" s="129" t="s">
        <v>250</v>
      </c>
      <c r="O11" s="47">
        <v>0</v>
      </c>
      <c r="P11" s="160"/>
      <c r="Q11" s="94">
        <v>0</v>
      </c>
      <c r="R11" s="7"/>
    </row>
    <row r="12" spans="1:18" ht="18.75">
      <c r="A12" s="88"/>
      <c r="B12" s="63"/>
      <c r="C12" s="63"/>
      <c r="D12" s="63"/>
      <c r="E12" s="63"/>
      <c r="F12" s="70"/>
      <c r="G12" s="74"/>
      <c r="H12" s="63"/>
      <c r="I12" s="63"/>
      <c r="J12" s="63"/>
      <c r="K12" s="63"/>
      <c r="L12" s="128"/>
      <c r="M12" s="15"/>
      <c r="N12" s="129" t="s">
        <v>251</v>
      </c>
      <c r="O12" s="79">
        <v>775000</v>
      </c>
      <c r="P12" s="83"/>
      <c r="Q12" s="112">
        <v>775000</v>
      </c>
      <c r="R12" s="7"/>
    </row>
    <row r="13" spans="1:18" ht="19.5" thickBot="1">
      <c r="A13" s="91" t="s">
        <v>194</v>
      </c>
      <c r="B13" s="83"/>
      <c r="C13" s="29"/>
      <c r="D13" s="83"/>
      <c r="E13" s="29"/>
      <c r="F13" s="83"/>
      <c r="G13" s="129"/>
      <c r="H13" s="83"/>
      <c r="I13" s="29"/>
      <c r="J13" s="83"/>
      <c r="K13" s="29"/>
      <c r="L13" s="130"/>
      <c r="M13" s="15"/>
      <c r="N13" s="129"/>
      <c r="O13" s="57">
        <f>SUM(O11:O12)</f>
        <v>775000</v>
      </c>
      <c r="P13" s="160"/>
      <c r="Q13" s="161">
        <f>SUM(Q11:Q12)</f>
        <v>775000</v>
      </c>
      <c r="R13" s="7"/>
    </row>
    <row r="14" spans="1:18" ht="19.5" thickTop="1">
      <c r="A14" s="91" t="s">
        <v>183</v>
      </c>
      <c r="B14" s="72"/>
      <c r="C14" s="77"/>
      <c r="D14" s="72"/>
      <c r="E14" s="77"/>
      <c r="F14" s="72"/>
      <c r="G14" s="129"/>
      <c r="H14" s="72"/>
      <c r="I14" s="77"/>
      <c r="J14" s="72"/>
      <c r="K14" s="77"/>
      <c r="L14" s="131"/>
      <c r="M14" s="15"/>
      <c r="N14" s="129" t="s">
        <v>195</v>
      </c>
      <c r="O14" s="28"/>
      <c r="P14" s="83"/>
      <c r="Q14" s="106"/>
      <c r="R14" s="21"/>
    </row>
    <row r="15" spans="1:18" ht="18.75">
      <c r="A15" s="132" t="s">
        <v>224</v>
      </c>
      <c r="B15" s="48">
        <v>0.1</v>
      </c>
      <c r="C15" s="48"/>
      <c r="D15" s="133" t="s">
        <v>200</v>
      </c>
      <c r="E15" s="133"/>
      <c r="F15" s="48">
        <f>B15</f>
        <v>0.1</v>
      </c>
      <c r="G15" s="48"/>
      <c r="H15" s="48">
        <v>0.1</v>
      </c>
      <c r="I15" s="48"/>
      <c r="J15" s="133" t="s">
        <v>200</v>
      </c>
      <c r="K15" s="133"/>
      <c r="L15" s="114">
        <f>H15</f>
        <v>0.1</v>
      </c>
      <c r="M15" s="23">
        <f>M14</f>
        <v>0</v>
      </c>
      <c r="N15" s="129" t="s">
        <v>192</v>
      </c>
      <c r="O15" s="28"/>
      <c r="P15" s="83"/>
      <c r="Q15" s="106"/>
      <c r="R15" s="21"/>
    </row>
    <row r="16" spans="1:18" ht="18.75">
      <c r="A16" s="132" t="s">
        <v>198</v>
      </c>
      <c r="B16" s="48">
        <v>1150000</v>
      </c>
      <c r="C16" s="48"/>
      <c r="D16" s="48">
        <v>107130.3008070433</v>
      </c>
      <c r="E16" s="48"/>
      <c r="F16" s="48">
        <f>B16-D16</f>
        <v>1042869.6991929567</v>
      </c>
      <c r="G16" s="48"/>
      <c r="H16" s="48">
        <v>1150000</v>
      </c>
      <c r="I16" s="48"/>
      <c r="J16" s="48">
        <v>0</v>
      </c>
      <c r="K16" s="48"/>
      <c r="L16" s="114">
        <f>H16-J16</f>
        <v>1150000</v>
      </c>
      <c r="M16" s="15"/>
      <c r="N16" s="12" t="s">
        <v>253</v>
      </c>
      <c r="O16" s="48">
        <v>322867.48</v>
      </c>
      <c r="P16" s="48"/>
      <c r="Q16" s="114">
        <v>329273.51</v>
      </c>
      <c r="R16" s="25"/>
    </row>
    <row r="17" spans="1:18" ht="18.75">
      <c r="A17" s="132" t="s">
        <v>202</v>
      </c>
      <c r="B17" s="48">
        <v>1977790.01</v>
      </c>
      <c r="C17" s="48"/>
      <c r="D17" s="48">
        <v>39555.8002</v>
      </c>
      <c r="E17" s="48"/>
      <c r="F17" s="48">
        <f>B17-D17</f>
        <v>1938234.2098</v>
      </c>
      <c r="G17" s="48"/>
      <c r="H17" s="48">
        <v>1977790.01</v>
      </c>
      <c r="I17" s="48"/>
      <c r="J17" s="48">
        <v>0</v>
      </c>
      <c r="K17" s="48"/>
      <c r="L17" s="114">
        <f>H17-J17</f>
        <v>1977790.01</v>
      </c>
      <c r="M17" s="15"/>
      <c r="N17" s="76" t="s">
        <v>252</v>
      </c>
      <c r="O17" s="47">
        <f>700000-14000</f>
        <v>686000</v>
      </c>
      <c r="P17" s="48"/>
      <c r="Q17" s="94">
        <v>700000</v>
      </c>
      <c r="R17" s="25"/>
    </row>
    <row r="18" spans="1:18" ht="18.75">
      <c r="A18" s="132" t="s">
        <v>175</v>
      </c>
      <c r="B18" s="48">
        <v>7200</v>
      </c>
      <c r="C18" s="48"/>
      <c r="D18" s="48">
        <v>0</v>
      </c>
      <c r="E18" s="48"/>
      <c r="F18" s="48">
        <f>B18-D18</f>
        <v>7200</v>
      </c>
      <c r="G18" s="48"/>
      <c r="H18" s="48">
        <v>7200</v>
      </c>
      <c r="I18" s="48"/>
      <c r="J18" s="48">
        <v>0</v>
      </c>
      <c r="K18" s="48"/>
      <c r="L18" s="114">
        <f>H18-J18</f>
        <v>7200</v>
      </c>
      <c r="M18" s="15"/>
      <c r="N18" s="48" t="s">
        <v>254</v>
      </c>
      <c r="O18" s="79">
        <v>1544.66</v>
      </c>
      <c r="P18" s="160"/>
      <c r="Q18" s="112">
        <v>1544.66</v>
      </c>
      <c r="R18" s="25"/>
    </row>
    <row r="19" spans="1:18" ht="19.5" thickBot="1">
      <c r="A19" s="132" t="s">
        <v>176</v>
      </c>
      <c r="B19" s="48">
        <v>4162.04</v>
      </c>
      <c r="C19" s="48"/>
      <c r="D19" s="48">
        <v>499.99</v>
      </c>
      <c r="E19" s="48"/>
      <c r="F19" s="48">
        <f>B19-D19</f>
        <v>3662.05</v>
      </c>
      <c r="G19" s="48"/>
      <c r="H19" s="48">
        <v>5186.04</v>
      </c>
      <c r="I19" s="48"/>
      <c r="J19" s="48">
        <v>0</v>
      </c>
      <c r="K19" s="48"/>
      <c r="L19" s="114">
        <f>H19-J19</f>
        <v>5186.04</v>
      </c>
      <c r="M19" s="15"/>
      <c r="N19" s="76"/>
      <c r="O19" s="57">
        <f>SUM(O16:O18)</f>
        <v>1010412.14</v>
      </c>
      <c r="P19" s="83"/>
      <c r="Q19" s="161">
        <f>SUM(Q16:Q18)</f>
        <v>1030818.17</v>
      </c>
      <c r="R19" s="25"/>
    </row>
    <row r="20" spans="1:18" ht="19.5" thickTop="1">
      <c r="A20" s="132" t="s">
        <v>185</v>
      </c>
      <c r="B20" s="48"/>
      <c r="C20" s="48"/>
      <c r="D20" s="48"/>
      <c r="E20" s="48"/>
      <c r="F20" s="48"/>
      <c r="G20" s="48"/>
      <c r="H20" s="48"/>
      <c r="I20" s="48"/>
      <c r="J20" s="48"/>
      <c r="K20" s="48"/>
      <c r="L20" s="114"/>
      <c r="M20" s="15"/>
      <c r="N20" s="36" t="s">
        <v>255</v>
      </c>
      <c r="O20" s="47"/>
      <c r="P20" s="47"/>
      <c r="Q20" s="94"/>
      <c r="R20" s="21"/>
    </row>
    <row r="21" spans="1:18" ht="18.75">
      <c r="A21" s="93" t="s">
        <v>186</v>
      </c>
      <c r="B21" s="47">
        <v>0</v>
      </c>
      <c r="C21" s="47"/>
      <c r="D21" s="54" t="s">
        <v>200</v>
      </c>
      <c r="E21" s="47"/>
      <c r="F21" s="47">
        <f>B21</f>
        <v>0</v>
      </c>
      <c r="G21" s="83"/>
      <c r="H21" s="47">
        <v>0</v>
      </c>
      <c r="I21" s="47"/>
      <c r="J21" s="54" t="s">
        <v>200</v>
      </c>
      <c r="K21" s="47"/>
      <c r="L21" s="94">
        <f>H21</f>
        <v>0</v>
      </c>
      <c r="M21" s="15"/>
      <c r="N21" s="12" t="s">
        <v>271</v>
      </c>
      <c r="O21" s="48">
        <v>0</v>
      </c>
      <c r="P21" s="64"/>
      <c r="Q21" s="114">
        <v>15827.96</v>
      </c>
      <c r="R21" s="21"/>
    </row>
    <row r="22" spans="1:18" ht="19.5" thickBot="1">
      <c r="A22" s="91"/>
      <c r="B22" s="33">
        <f>SUM(B15:B21)</f>
        <v>3139152.1500000004</v>
      </c>
      <c r="C22" s="35"/>
      <c r="D22" s="34">
        <f>SUM(D15:D21)</f>
        <v>147186.0910070433</v>
      </c>
      <c r="E22" s="35"/>
      <c r="F22" s="33">
        <f>SUM(F15:F21)</f>
        <v>2991966.0589929568</v>
      </c>
      <c r="G22" s="35"/>
      <c r="H22" s="33">
        <f>SUM(H15:H21)</f>
        <v>3140176.1500000004</v>
      </c>
      <c r="I22" s="35"/>
      <c r="J22" s="34">
        <f>SUM(J15:J21)</f>
        <v>0</v>
      </c>
      <c r="K22" s="35"/>
      <c r="L22" s="134">
        <f>SUM(L15:L21)</f>
        <v>3140176.1500000004</v>
      </c>
      <c r="M22" s="15"/>
      <c r="N22" s="12" t="s">
        <v>126</v>
      </c>
      <c r="O22" s="27">
        <v>-70682.07000000028</v>
      </c>
      <c r="Q22" s="114">
        <v>0</v>
      </c>
      <c r="R22" s="21"/>
    </row>
    <row r="23" spans="1:18" ht="19.5" thickTop="1">
      <c r="A23" s="88"/>
      <c r="B23" s="13"/>
      <c r="C23" s="13"/>
      <c r="D23" s="13"/>
      <c r="E23" s="12"/>
      <c r="F23" s="12"/>
      <c r="G23" s="12"/>
      <c r="H23" s="13"/>
      <c r="I23" s="13"/>
      <c r="J23" s="13"/>
      <c r="K23" s="12"/>
      <c r="L23" s="126"/>
      <c r="M23" s="15"/>
      <c r="N23" s="12" t="s">
        <v>256</v>
      </c>
      <c r="O23" s="47">
        <v>15827.96</v>
      </c>
      <c r="P23" s="48"/>
      <c r="Q23" s="94">
        <v>0</v>
      </c>
      <c r="R23" s="22"/>
    </row>
    <row r="24" spans="1:18" ht="18.75">
      <c r="A24" s="135" t="s">
        <v>244</v>
      </c>
      <c r="B24" s="81"/>
      <c r="C24" s="81"/>
      <c r="D24" s="81"/>
      <c r="E24" s="81"/>
      <c r="F24" s="81"/>
      <c r="G24" s="81"/>
      <c r="H24" s="81"/>
      <c r="I24" s="81"/>
      <c r="J24" s="81"/>
      <c r="K24" s="81"/>
      <c r="L24" s="136"/>
      <c r="M24" s="15"/>
      <c r="N24" s="12" t="s">
        <v>257</v>
      </c>
      <c r="O24" s="79">
        <v>0</v>
      </c>
      <c r="P24" s="48"/>
      <c r="Q24" s="112">
        <v>0</v>
      </c>
      <c r="R24" s="21"/>
    </row>
    <row r="25" spans="1:18" ht="19.5" thickBot="1">
      <c r="A25" s="135" t="s">
        <v>245</v>
      </c>
      <c r="B25" s="81"/>
      <c r="C25" s="81"/>
      <c r="D25" s="81"/>
      <c r="E25" s="81"/>
      <c r="F25" s="81"/>
      <c r="G25" s="81"/>
      <c r="H25" s="81"/>
      <c r="I25" s="81"/>
      <c r="J25" s="81"/>
      <c r="K25" s="81"/>
      <c r="L25" s="136"/>
      <c r="M25" s="58"/>
      <c r="N25" s="12"/>
      <c r="O25" s="57">
        <f>SUM(O21:O24)</f>
        <v>-54854.110000000284</v>
      </c>
      <c r="P25" s="48"/>
      <c r="Q25" s="161">
        <f>SUM(Q21:Q24)</f>
        <v>15827.96</v>
      </c>
      <c r="R25" s="9"/>
    </row>
    <row r="26" spans="1:18" ht="19.5" thickTop="1">
      <c r="A26" s="132" t="s">
        <v>246</v>
      </c>
      <c r="B26" s="48"/>
      <c r="C26" s="48"/>
      <c r="D26" s="48">
        <v>0</v>
      </c>
      <c r="E26" s="48"/>
      <c r="F26" s="48"/>
      <c r="G26" s="48"/>
      <c r="H26" s="48"/>
      <c r="I26" s="48"/>
      <c r="J26" s="48">
        <v>0</v>
      </c>
      <c r="K26" s="48"/>
      <c r="L26" s="114"/>
      <c r="M26" s="15"/>
      <c r="N26" s="12"/>
      <c r="O26" s="64"/>
      <c r="P26" s="64"/>
      <c r="Q26" s="162"/>
      <c r="R26" s="31"/>
    </row>
    <row r="27" spans="1:18" ht="19.5" thickBot="1">
      <c r="A27" s="88" t="s">
        <v>247</v>
      </c>
      <c r="B27" s="12"/>
      <c r="C27" s="12"/>
      <c r="D27" s="56">
        <v>410.86</v>
      </c>
      <c r="E27" s="12"/>
      <c r="F27" s="48">
        <f>D26:D27</f>
        <v>410.86</v>
      </c>
      <c r="G27" s="12"/>
      <c r="H27" s="12"/>
      <c r="I27" s="12"/>
      <c r="J27" s="56">
        <v>410.86</v>
      </c>
      <c r="K27" s="12"/>
      <c r="L27" s="114">
        <f>J26:J27</f>
        <v>410.86</v>
      </c>
      <c r="M27" s="15"/>
      <c r="N27" s="36" t="s">
        <v>229</v>
      </c>
      <c r="O27" s="82">
        <f>O25+O19+O13</f>
        <v>1730558.0299999998</v>
      </c>
      <c r="P27" s="81"/>
      <c r="Q27" s="163">
        <f>Q25+Q19+Q13</f>
        <v>1821646.13</v>
      </c>
      <c r="R27" s="9"/>
    </row>
    <row r="28" spans="1:18" ht="19.5" thickTop="1">
      <c r="A28" s="137"/>
      <c r="B28" s="74"/>
      <c r="C28" s="74"/>
      <c r="D28" s="74"/>
      <c r="E28" s="74"/>
      <c r="F28" s="63"/>
      <c r="G28" s="63"/>
      <c r="H28" s="74"/>
      <c r="I28" s="74"/>
      <c r="J28" s="74"/>
      <c r="K28" s="74"/>
      <c r="L28" s="138"/>
      <c r="M28" s="15"/>
      <c r="N28" s="36"/>
      <c r="O28" s="48"/>
      <c r="P28" s="48"/>
      <c r="Q28" s="114"/>
      <c r="R28" s="26"/>
    </row>
    <row r="29" spans="1:18" ht="19.5" thickBot="1">
      <c r="A29" s="137"/>
      <c r="B29" s="74"/>
      <c r="C29" s="74"/>
      <c r="D29" s="74"/>
      <c r="E29" s="74"/>
      <c r="F29" s="67">
        <f>SUM(F27:F28)</f>
        <v>410.86</v>
      </c>
      <c r="G29" s="63"/>
      <c r="H29" s="74"/>
      <c r="I29" s="74"/>
      <c r="J29" s="74"/>
      <c r="K29" s="74"/>
      <c r="L29" s="139">
        <f>SUM(L27:L28)</f>
        <v>410.86</v>
      </c>
      <c r="M29" s="15"/>
      <c r="N29" s="12"/>
      <c r="O29" s="48"/>
      <c r="P29" s="48"/>
      <c r="Q29" s="114"/>
      <c r="R29" s="30"/>
    </row>
    <row r="30" spans="1:18" ht="19.5" thickTop="1">
      <c r="A30" s="137"/>
      <c r="B30" s="74"/>
      <c r="C30" s="74"/>
      <c r="D30" s="74"/>
      <c r="E30" s="74"/>
      <c r="F30" s="63"/>
      <c r="G30" s="63"/>
      <c r="H30" s="74"/>
      <c r="I30" s="74"/>
      <c r="J30" s="74"/>
      <c r="K30" s="74"/>
      <c r="L30" s="138"/>
      <c r="M30" s="15"/>
      <c r="N30" s="12"/>
      <c r="O30" s="65"/>
      <c r="P30" s="48"/>
      <c r="Q30" s="164"/>
      <c r="R30" s="30"/>
    </row>
    <row r="31" spans="1:18" ht="19.5" thickBot="1">
      <c r="A31" s="91" t="s">
        <v>199</v>
      </c>
      <c r="B31" s="42"/>
      <c r="C31" s="42"/>
      <c r="D31" s="42"/>
      <c r="E31" s="42"/>
      <c r="F31" s="41">
        <f>F22+F29</f>
        <v>2992376.9189929566</v>
      </c>
      <c r="G31" s="42"/>
      <c r="H31" s="42"/>
      <c r="I31" s="42"/>
      <c r="J31" s="42"/>
      <c r="K31" s="42"/>
      <c r="L31" s="113">
        <f>L22+L29</f>
        <v>3140587.0100000002</v>
      </c>
      <c r="M31" s="15"/>
      <c r="N31" s="36" t="s">
        <v>177</v>
      </c>
      <c r="O31" s="50"/>
      <c r="P31" s="105"/>
      <c r="Q31" s="100"/>
      <c r="R31" s="30"/>
    </row>
    <row r="32" spans="1:18" ht="19.5" thickTop="1">
      <c r="A32" s="88"/>
      <c r="B32" s="13"/>
      <c r="C32" s="13"/>
      <c r="D32" s="13"/>
      <c r="E32" s="12"/>
      <c r="F32" s="12"/>
      <c r="G32" s="12"/>
      <c r="H32" s="13"/>
      <c r="I32" s="13"/>
      <c r="J32" s="13"/>
      <c r="K32" s="12"/>
      <c r="L32" s="126"/>
      <c r="M32" s="15"/>
      <c r="N32" s="76" t="s">
        <v>178</v>
      </c>
      <c r="O32" s="47">
        <v>1307737.36</v>
      </c>
      <c r="P32" s="47"/>
      <c r="Q32" s="94">
        <v>1306384.37</v>
      </c>
      <c r="R32" s="37"/>
    </row>
    <row r="33" spans="1:18" ht="18.75">
      <c r="A33" s="88"/>
      <c r="B33" s="12"/>
      <c r="C33" s="12"/>
      <c r="D33" s="12"/>
      <c r="E33" s="12"/>
      <c r="F33" s="12"/>
      <c r="G33" s="12"/>
      <c r="H33" s="12"/>
      <c r="I33" s="12"/>
      <c r="J33" s="12"/>
      <c r="K33" s="12"/>
      <c r="L33" s="126"/>
      <c r="M33" s="15"/>
      <c r="N33" s="76" t="s">
        <v>204</v>
      </c>
      <c r="O33" s="47">
        <f>130316.88-0.49+5036.2</f>
        <v>135352.59</v>
      </c>
      <c r="P33" s="47"/>
      <c r="Q33" s="94">
        <v>67299.65</v>
      </c>
      <c r="R33" s="30"/>
    </row>
    <row r="34" spans="1:18" ht="18.75">
      <c r="A34" s="91" t="s">
        <v>193</v>
      </c>
      <c r="B34" s="42"/>
      <c r="C34" s="42"/>
      <c r="D34" s="42"/>
      <c r="E34" s="42"/>
      <c r="F34" s="42"/>
      <c r="G34" s="42"/>
      <c r="H34" s="42"/>
      <c r="I34" s="42"/>
      <c r="J34" s="42"/>
      <c r="K34" s="42"/>
      <c r="L34" s="140"/>
      <c r="M34" s="38"/>
      <c r="N34" s="76" t="s">
        <v>205</v>
      </c>
      <c r="O34" s="47">
        <v>58611.49</v>
      </c>
      <c r="P34" s="47"/>
      <c r="Q34" s="94">
        <v>44031.99</v>
      </c>
      <c r="R34" s="21"/>
    </row>
    <row r="35" spans="1:18" ht="18.75">
      <c r="A35" s="88"/>
      <c r="B35" s="48"/>
      <c r="C35" s="48"/>
      <c r="D35" s="48"/>
      <c r="E35" s="48"/>
      <c r="F35" s="48"/>
      <c r="G35" s="48"/>
      <c r="H35" s="48"/>
      <c r="I35" s="48"/>
      <c r="J35" s="48"/>
      <c r="K35" s="48"/>
      <c r="L35" s="114"/>
      <c r="M35" s="38"/>
      <c r="N35" s="76" t="s">
        <v>225</v>
      </c>
      <c r="O35" s="55">
        <v>247287.95</v>
      </c>
      <c r="P35" s="47"/>
      <c r="Q35" s="142">
        <v>294686.17</v>
      </c>
      <c r="R35" s="21"/>
    </row>
    <row r="36" spans="1:18" ht="19.5" thickBot="1">
      <c r="A36" s="125" t="s">
        <v>210</v>
      </c>
      <c r="B36" s="48"/>
      <c r="C36" s="48"/>
      <c r="D36" s="48"/>
      <c r="E36" s="48"/>
      <c r="F36" s="48"/>
      <c r="G36" s="48"/>
      <c r="H36" s="48"/>
      <c r="I36" s="48"/>
      <c r="J36" s="48"/>
      <c r="K36" s="48"/>
      <c r="L36" s="114"/>
      <c r="M36" s="15"/>
      <c r="N36" s="76"/>
      <c r="O36" s="40">
        <f>SUM(O32:O35)</f>
        <v>1748989.3900000001</v>
      </c>
      <c r="P36" s="81"/>
      <c r="Q36" s="165">
        <f>SUM(Q32:Q35)</f>
        <v>1712402.18</v>
      </c>
      <c r="R36" s="21"/>
    </row>
    <row r="37" spans="1:18" s="59" customFormat="1" ht="20.25" thickBot="1" thickTop="1">
      <c r="A37" s="132" t="s">
        <v>179</v>
      </c>
      <c r="B37" s="48"/>
      <c r="C37" s="48"/>
      <c r="D37" s="48"/>
      <c r="E37" s="48"/>
      <c r="F37" s="48">
        <v>260422.21</v>
      </c>
      <c r="G37" s="48"/>
      <c r="H37" s="48"/>
      <c r="I37" s="48"/>
      <c r="J37" s="48"/>
      <c r="K37" s="48"/>
      <c r="L37" s="114">
        <v>325597.98</v>
      </c>
      <c r="M37" s="53"/>
      <c r="N37" s="81" t="s">
        <v>230</v>
      </c>
      <c r="O37" s="61">
        <f>O42+O36</f>
        <v>1748989.3900000001</v>
      </c>
      <c r="P37" s="65"/>
      <c r="Q37" s="166">
        <f>Q42+Q36</f>
        <v>1712402.18</v>
      </c>
      <c r="R37" s="66"/>
    </row>
    <row r="38" spans="1:18" s="59" customFormat="1" ht="19.5" thickTop="1">
      <c r="A38" s="132" t="s">
        <v>235</v>
      </c>
      <c r="B38" s="48"/>
      <c r="C38" s="48"/>
      <c r="D38" s="48"/>
      <c r="E38" s="48"/>
      <c r="F38" s="47">
        <v>5761.48</v>
      </c>
      <c r="G38" s="48"/>
      <c r="H38" s="48"/>
      <c r="I38" s="48"/>
      <c r="J38" s="48"/>
      <c r="K38" s="48"/>
      <c r="L38" s="94">
        <v>32947.28</v>
      </c>
      <c r="M38" s="53"/>
      <c r="N38" s="74"/>
      <c r="O38" s="74"/>
      <c r="P38" s="74"/>
      <c r="Q38" s="149"/>
      <c r="R38" s="66"/>
    </row>
    <row r="39" spans="1:18" s="59" customFormat="1" ht="19.5" thickBot="1">
      <c r="A39" s="88"/>
      <c r="B39" s="12"/>
      <c r="C39" s="12"/>
      <c r="D39" s="12"/>
      <c r="E39" s="12"/>
      <c r="F39" s="60">
        <f>SUM(F37:F38)</f>
        <v>266183.69</v>
      </c>
      <c r="G39" s="12"/>
      <c r="H39" s="12"/>
      <c r="I39" s="12"/>
      <c r="J39" s="12"/>
      <c r="K39" s="12"/>
      <c r="L39" s="141">
        <f>SUM(L37:L38)</f>
        <v>358545.26</v>
      </c>
      <c r="M39" s="53"/>
      <c r="N39" s="74"/>
      <c r="O39" s="74"/>
      <c r="P39" s="74"/>
      <c r="Q39" s="149"/>
      <c r="R39" s="66"/>
    </row>
    <row r="40" spans="1:18" ht="19.5" thickTop="1">
      <c r="A40" s="88"/>
      <c r="B40" s="13"/>
      <c r="C40" s="13"/>
      <c r="D40" s="13"/>
      <c r="E40" s="12"/>
      <c r="F40" s="12"/>
      <c r="G40" s="12"/>
      <c r="H40" s="13"/>
      <c r="I40" s="13"/>
      <c r="J40" s="13"/>
      <c r="K40" s="12"/>
      <c r="L40" s="126"/>
      <c r="M40" s="15"/>
      <c r="N40" s="36"/>
      <c r="O40" s="62"/>
      <c r="P40" s="81"/>
      <c r="Q40" s="146"/>
      <c r="R40" s="21"/>
    </row>
    <row r="41" spans="1:18" ht="18.75">
      <c r="A41" s="132"/>
      <c r="B41" s="48"/>
      <c r="C41" s="48"/>
      <c r="D41" s="48"/>
      <c r="E41" s="48"/>
      <c r="F41" s="47"/>
      <c r="G41" s="48"/>
      <c r="H41" s="48"/>
      <c r="I41" s="48"/>
      <c r="J41" s="48"/>
      <c r="K41" s="48"/>
      <c r="L41" s="94"/>
      <c r="M41" s="15"/>
      <c r="N41" s="71"/>
      <c r="O41" s="48"/>
      <c r="P41" s="48"/>
      <c r="Q41" s="114"/>
      <c r="R41" s="21"/>
    </row>
    <row r="42" spans="1:18" ht="18.75">
      <c r="A42" s="91" t="s">
        <v>184</v>
      </c>
      <c r="B42" s="42"/>
      <c r="C42" s="42"/>
      <c r="D42" s="42"/>
      <c r="E42" s="42"/>
      <c r="F42" s="42"/>
      <c r="G42" s="42"/>
      <c r="H42" s="42"/>
      <c r="I42" s="42"/>
      <c r="J42" s="42"/>
      <c r="K42" s="42"/>
      <c r="L42" s="140"/>
      <c r="M42" s="15"/>
      <c r="N42" s="12"/>
      <c r="O42" s="47"/>
      <c r="P42" s="47"/>
      <c r="Q42" s="94"/>
      <c r="R42" s="21"/>
    </row>
    <row r="43" spans="1:18" ht="18.75">
      <c r="A43" s="93" t="s">
        <v>196</v>
      </c>
      <c r="B43" s="83"/>
      <c r="C43" s="83"/>
      <c r="D43" s="83"/>
      <c r="E43" s="83"/>
      <c r="F43" s="47">
        <v>207531.63</v>
      </c>
      <c r="G43" s="83"/>
      <c r="H43" s="83"/>
      <c r="I43" s="83"/>
      <c r="J43" s="83"/>
      <c r="K43" s="83"/>
      <c r="L43" s="94">
        <v>16797.23</v>
      </c>
      <c r="M43" s="15"/>
      <c r="N43" s="12"/>
      <c r="O43" s="47"/>
      <c r="P43" s="47"/>
      <c r="Q43" s="94"/>
      <c r="R43" s="21"/>
    </row>
    <row r="44" spans="1:18" ht="18.75">
      <c r="A44" s="93" t="s">
        <v>203</v>
      </c>
      <c r="B44" s="83"/>
      <c r="C44" s="83"/>
      <c r="D44" s="83"/>
      <c r="E44" s="83"/>
      <c r="F44" s="55">
        <v>1104.15</v>
      </c>
      <c r="G44" s="83"/>
      <c r="H44" s="83"/>
      <c r="I44" s="83"/>
      <c r="J44" s="83"/>
      <c r="K44" s="83"/>
      <c r="L44" s="142">
        <v>10206.07</v>
      </c>
      <c r="M44" s="15"/>
      <c r="N44" s="12"/>
      <c r="O44" s="48"/>
      <c r="P44" s="48"/>
      <c r="Q44" s="114"/>
      <c r="R44" s="22"/>
    </row>
    <row r="45" spans="1:18" ht="19.5" thickBot="1">
      <c r="A45" s="143"/>
      <c r="B45" s="144"/>
      <c r="C45" s="144"/>
      <c r="D45" s="144"/>
      <c r="E45" s="144"/>
      <c r="F45" s="78">
        <f>SUM(F43:F44)</f>
        <v>208635.78</v>
      </c>
      <c r="G45" s="144"/>
      <c r="H45" s="144"/>
      <c r="I45" s="144"/>
      <c r="J45" s="144"/>
      <c r="K45" s="144"/>
      <c r="L45" s="145">
        <f>SUM(L43:L44)</f>
        <v>27003.3</v>
      </c>
      <c r="M45" s="15"/>
      <c r="N45" s="12"/>
      <c r="O45" s="48"/>
      <c r="P45" s="48"/>
      <c r="Q45" s="114"/>
      <c r="R45" s="21"/>
    </row>
    <row r="46" spans="1:18" ht="19.5" thickTop="1">
      <c r="A46" s="88"/>
      <c r="B46" s="13"/>
      <c r="C46" s="13"/>
      <c r="D46" s="13"/>
      <c r="E46" s="12"/>
      <c r="F46" s="12"/>
      <c r="G46" s="12"/>
      <c r="H46" s="13"/>
      <c r="I46" s="13"/>
      <c r="J46" s="13"/>
      <c r="K46" s="12"/>
      <c r="L46" s="126"/>
      <c r="M46" s="15"/>
      <c r="N46" s="12"/>
      <c r="O46" s="48"/>
      <c r="P46" s="48"/>
      <c r="Q46" s="114"/>
      <c r="R46" s="21"/>
    </row>
    <row r="47" spans="1:18" ht="18.75">
      <c r="A47" s="143"/>
      <c r="B47" s="62"/>
      <c r="C47" s="62"/>
      <c r="D47" s="62"/>
      <c r="E47" s="62"/>
      <c r="F47" s="62"/>
      <c r="G47" s="62"/>
      <c r="H47" s="62"/>
      <c r="I47" s="62"/>
      <c r="J47" s="62"/>
      <c r="K47" s="62"/>
      <c r="L47" s="146"/>
      <c r="N47" s="12"/>
      <c r="O47" s="48"/>
      <c r="P47" s="48"/>
      <c r="Q47" s="114"/>
      <c r="R47" s="21"/>
    </row>
    <row r="48" spans="1:18" ht="19.5" thickBot="1">
      <c r="A48" s="91" t="s">
        <v>197</v>
      </c>
      <c r="B48" s="42"/>
      <c r="C48" s="42"/>
      <c r="D48" s="42"/>
      <c r="E48" s="42"/>
      <c r="F48" s="34">
        <f>F45+F39</f>
        <v>474819.47</v>
      </c>
      <c r="G48" s="42"/>
      <c r="H48" s="42"/>
      <c r="I48" s="42"/>
      <c r="J48" s="42"/>
      <c r="K48" s="42"/>
      <c r="L48" s="147">
        <f>L45+L39</f>
        <v>385548.56</v>
      </c>
      <c r="N48" s="12"/>
      <c r="O48" s="48"/>
      <c r="P48" s="48"/>
      <c r="Q48" s="114"/>
      <c r="R48" s="21"/>
    </row>
    <row r="49" spans="1:18" ht="19.5" thickTop="1">
      <c r="A49" s="88"/>
      <c r="B49" s="12"/>
      <c r="C49" s="12"/>
      <c r="D49" s="12"/>
      <c r="E49" s="12"/>
      <c r="F49" s="12"/>
      <c r="G49" s="12"/>
      <c r="H49" s="12"/>
      <c r="I49" s="12"/>
      <c r="J49" s="12"/>
      <c r="K49" s="12"/>
      <c r="L49" s="126"/>
      <c r="N49" s="12"/>
      <c r="O49" s="48"/>
      <c r="P49" s="48"/>
      <c r="Q49" s="114"/>
      <c r="R49" s="21"/>
    </row>
    <row r="50" spans="1:18" ht="18.75">
      <c r="A50" s="91" t="s">
        <v>211</v>
      </c>
      <c r="B50" s="42"/>
      <c r="C50" s="42"/>
      <c r="D50" s="42"/>
      <c r="E50" s="42"/>
      <c r="F50" s="42"/>
      <c r="G50" s="42"/>
      <c r="H50" s="42"/>
      <c r="I50" s="42"/>
      <c r="J50" s="42"/>
      <c r="K50" s="42"/>
      <c r="L50" s="140"/>
      <c r="N50" s="129" t="s">
        <v>226</v>
      </c>
      <c r="O50" s="48"/>
      <c r="P50" s="83"/>
      <c r="Q50" s="114"/>
      <c r="R50" s="21"/>
    </row>
    <row r="51" spans="1:18" ht="19.5" thickBot="1">
      <c r="A51" s="93" t="s">
        <v>212</v>
      </c>
      <c r="B51" s="70"/>
      <c r="C51" s="70"/>
      <c r="D51" s="70"/>
      <c r="E51" s="70"/>
      <c r="F51" s="34">
        <v>12351.03</v>
      </c>
      <c r="G51" s="70"/>
      <c r="H51" s="70"/>
      <c r="I51" s="70"/>
      <c r="J51" s="70"/>
      <c r="K51" s="70"/>
      <c r="L51" s="147">
        <v>9249.72</v>
      </c>
      <c r="M51" s="12"/>
      <c r="N51" s="12" t="s">
        <v>234</v>
      </c>
      <c r="O51" s="63"/>
      <c r="P51" s="72"/>
      <c r="Q51" s="138"/>
      <c r="R51" s="21"/>
    </row>
    <row r="52" spans="1:18" ht="19.5" thickTop="1">
      <c r="A52" s="102"/>
      <c r="B52" s="72"/>
      <c r="C52" s="72"/>
      <c r="D52" s="72"/>
      <c r="E52" s="72"/>
      <c r="F52" s="68"/>
      <c r="G52" s="72"/>
      <c r="H52" s="72"/>
      <c r="I52" s="72"/>
      <c r="J52" s="72"/>
      <c r="K52" s="72"/>
      <c r="L52" s="148"/>
      <c r="N52" s="29" t="s">
        <v>214</v>
      </c>
      <c r="O52" s="48">
        <v>0</v>
      </c>
      <c r="P52" s="48"/>
      <c r="Q52" s="114">
        <v>1336.98</v>
      </c>
      <c r="R52" s="21"/>
    </row>
    <row r="53" spans="1:18" ht="19.5" thickBot="1">
      <c r="A53" s="102"/>
      <c r="B53" s="72"/>
      <c r="C53" s="72"/>
      <c r="D53" s="72"/>
      <c r="E53" s="72"/>
      <c r="F53" s="68"/>
      <c r="G53" s="72"/>
      <c r="H53" s="72"/>
      <c r="I53" s="72"/>
      <c r="J53" s="72"/>
      <c r="K53" s="72"/>
      <c r="L53" s="148"/>
      <c r="N53" s="12"/>
      <c r="O53" s="67">
        <f>SUM(O51:O52)</f>
        <v>0</v>
      </c>
      <c r="P53" s="65"/>
      <c r="Q53" s="139">
        <f>SUM(Q51:Q52)</f>
        <v>1336.98</v>
      </c>
      <c r="R53" s="21"/>
    </row>
    <row r="54" spans="1:18" ht="19.5" thickTop="1">
      <c r="A54" s="88"/>
      <c r="B54" s="12"/>
      <c r="C54" s="12"/>
      <c r="D54" s="12"/>
      <c r="E54" s="12"/>
      <c r="F54" s="12"/>
      <c r="G54" s="12"/>
      <c r="H54" s="12"/>
      <c r="I54" s="12"/>
      <c r="J54" s="12"/>
      <c r="K54" s="12"/>
      <c r="L54" s="126"/>
      <c r="M54" s="23"/>
      <c r="N54" s="129"/>
      <c r="O54" s="19"/>
      <c r="P54" s="83"/>
      <c r="Q54" s="97"/>
      <c r="R54" s="12"/>
    </row>
    <row r="55" spans="1:18" ht="19.5" thickBot="1">
      <c r="A55" s="91" t="s">
        <v>213</v>
      </c>
      <c r="B55" s="42"/>
      <c r="C55" s="42"/>
      <c r="D55" s="42"/>
      <c r="E55" s="42"/>
      <c r="F55" s="34">
        <f>F10+F31+F48+F51</f>
        <v>3479547.4189929566</v>
      </c>
      <c r="G55" s="42"/>
      <c r="H55" s="42"/>
      <c r="I55" s="42"/>
      <c r="J55" s="42"/>
      <c r="K55" s="42"/>
      <c r="L55" s="147">
        <f>L10+L31+L48+L51</f>
        <v>3535385.2900000005</v>
      </c>
      <c r="M55" s="15"/>
      <c r="N55" s="129" t="s">
        <v>231</v>
      </c>
      <c r="O55" s="34">
        <f>O53+O37+O30+O27</f>
        <v>3479547.42</v>
      </c>
      <c r="P55" s="83"/>
      <c r="Q55" s="147">
        <f>Q53+Q37+Q30+Q27</f>
        <v>3535385.29</v>
      </c>
      <c r="R55" s="26"/>
    </row>
    <row r="56" spans="1:18" ht="19.5" thickTop="1">
      <c r="A56" s="88"/>
      <c r="B56" s="12"/>
      <c r="C56" s="12"/>
      <c r="D56" s="12"/>
      <c r="E56" s="12"/>
      <c r="F56" s="12"/>
      <c r="G56" s="12"/>
      <c r="H56" s="13"/>
      <c r="I56" s="13"/>
      <c r="J56" s="13"/>
      <c r="K56" s="12"/>
      <c r="L56" s="126"/>
      <c r="M56" s="15"/>
      <c r="N56" s="12"/>
      <c r="O56" s="167"/>
      <c r="P56" s="48"/>
      <c r="Q56" s="168"/>
      <c r="R56" s="12"/>
    </row>
    <row r="57" spans="1:18" ht="19.5" thickBot="1">
      <c r="A57" s="150"/>
      <c r="B57" s="151"/>
      <c r="C57" s="151"/>
      <c r="D57" s="151"/>
      <c r="E57" s="151"/>
      <c r="F57" s="152"/>
      <c r="G57" s="151"/>
      <c r="H57" s="151"/>
      <c r="I57" s="151"/>
      <c r="J57" s="151"/>
      <c r="K57" s="151"/>
      <c r="L57" s="153"/>
      <c r="M57" s="39"/>
      <c r="N57" s="173"/>
      <c r="O57" s="152"/>
      <c r="P57" s="169"/>
      <c r="Q57" s="153"/>
      <c r="R57" s="22"/>
    </row>
    <row r="58" spans="1:18" ht="18.75">
      <c r="A58" s="117" t="s">
        <v>241</v>
      </c>
      <c r="B58" s="118"/>
      <c r="C58" s="118"/>
      <c r="D58" s="118"/>
      <c r="E58" s="118"/>
      <c r="F58" s="119"/>
      <c r="G58" s="118"/>
      <c r="H58" s="118"/>
      <c r="I58" s="118"/>
      <c r="J58" s="118"/>
      <c r="K58" s="118"/>
      <c r="L58" s="119"/>
      <c r="M58" s="120"/>
      <c r="N58" s="121"/>
      <c r="O58" s="119"/>
      <c r="P58" s="122"/>
      <c r="Q58" s="123"/>
      <c r="R58" s="22"/>
    </row>
    <row r="59" spans="1:18" ht="19.5" thickBot="1">
      <c r="A59" s="88"/>
      <c r="B59" s="12"/>
      <c r="C59" s="12"/>
      <c r="D59" s="12"/>
      <c r="E59" s="12"/>
      <c r="F59" s="12"/>
      <c r="G59" s="12"/>
      <c r="H59" s="13"/>
      <c r="I59" s="13"/>
      <c r="J59" s="13"/>
      <c r="K59" s="12"/>
      <c r="L59" s="12"/>
      <c r="M59" s="24"/>
      <c r="N59" s="12"/>
      <c r="O59" s="48"/>
      <c r="P59" s="48"/>
      <c r="Q59" s="114"/>
      <c r="R59" s="22"/>
    </row>
    <row r="60" spans="1:18" ht="18.75">
      <c r="A60" s="235" t="s">
        <v>221</v>
      </c>
      <c r="B60" s="236"/>
      <c r="C60" s="236"/>
      <c r="D60" s="236"/>
      <c r="E60" s="236"/>
      <c r="F60" s="236"/>
      <c r="G60" s="236"/>
      <c r="H60" s="236"/>
      <c r="I60" s="236"/>
      <c r="J60" s="236"/>
      <c r="K60" s="236"/>
      <c r="L60" s="237"/>
      <c r="M60" s="24"/>
      <c r="N60" s="238" t="s">
        <v>215</v>
      </c>
      <c r="O60" s="238"/>
      <c r="P60" s="238"/>
      <c r="Q60" s="239"/>
      <c r="R60" s="22"/>
    </row>
    <row r="61" spans="1:18" ht="18.75">
      <c r="A61" s="240" t="s">
        <v>267</v>
      </c>
      <c r="B61" s="241"/>
      <c r="C61" s="241"/>
      <c r="D61" s="241"/>
      <c r="E61" s="241"/>
      <c r="F61" s="241"/>
      <c r="G61" s="241"/>
      <c r="H61" s="241"/>
      <c r="I61" s="241"/>
      <c r="J61" s="241"/>
      <c r="K61" s="241"/>
      <c r="L61" s="242"/>
      <c r="M61" s="15"/>
      <c r="N61" s="24"/>
      <c r="O61" s="109" t="s">
        <v>181</v>
      </c>
      <c r="P61" s="48"/>
      <c r="Q61" s="110" t="s">
        <v>181</v>
      </c>
      <c r="R61" s="12"/>
    </row>
    <row r="62" spans="1:18" ht="18.75">
      <c r="A62" s="88"/>
      <c r="B62" s="43" t="s">
        <v>173</v>
      </c>
      <c r="C62" s="43"/>
      <c r="D62" s="89"/>
      <c r="E62" s="89"/>
      <c r="F62" s="8"/>
      <c r="G62" s="8"/>
      <c r="H62" s="43" t="s">
        <v>173</v>
      </c>
      <c r="I62" s="43"/>
      <c r="J62" s="43" t="s">
        <v>173</v>
      </c>
      <c r="K62" s="89"/>
      <c r="L62" s="90"/>
      <c r="M62" s="7"/>
      <c r="N62" s="24"/>
      <c r="O62" s="84" t="s">
        <v>182</v>
      </c>
      <c r="P62" s="85"/>
      <c r="Q62" s="111" t="s">
        <v>219</v>
      </c>
      <c r="R62" s="12"/>
    </row>
    <row r="63" spans="1:18" ht="18.75">
      <c r="A63" s="88"/>
      <c r="B63" s="43"/>
      <c r="C63" s="43"/>
      <c r="D63" s="89"/>
      <c r="E63" s="89"/>
      <c r="F63" s="8"/>
      <c r="G63" s="8"/>
      <c r="H63" s="43"/>
      <c r="I63" s="43"/>
      <c r="J63" s="43"/>
      <c r="K63" s="89"/>
      <c r="L63" s="90"/>
      <c r="M63" s="7"/>
      <c r="N63" s="24"/>
      <c r="O63" s="84" t="s">
        <v>260</v>
      </c>
      <c r="P63" s="85"/>
      <c r="Q63" s="111" t="s">
        <v>270</v>
      </c>
      <c r="R63" s="44"/>
    </row>
    <row r="64" spans="1:18" ht="18.75">
      <c r="A64" s="88"/>
      <c r="B64" s="219" t="s">
        <v>268</v>
      </c>
      <c r="C64" s="219"/>
      <c r="D64" s="220"/>
      <c r="E64" s="220"/>
      <c r="F64" s="220"/>
      <c r="G64" s="8"/>
      <c r="H64" s="219" t="s">
        <v>272</v>
      </c>
      <c r="I64" s="219"/>
      <c r="J64" s="220"/>
      <c r="K64" s="220"/>
      <c r="L64" s="221"/>
      <c r="M64" s="7"/>
      <c r="N64" s="69" t="s">
        <v>125</v>
      </c>
      <c r="O64" s="47">
        <v>-65645.87000000029</v>
      </c>
      <c r="P64" s="28"/>
      <c r="Q64" s="94">
        <v>30893.11</v>
      </c>
      <c r="R64" s="46"/>
    </row>
    <row r="65" spans="1:18" ht="18.75">
      <c r="A65" s="91" t="s">
        <v>187</v>
      </c>
      <c r="B65" s="89"/>
      <c r="C65" s="8"/>
      <c r="D65" s="30"/>
      <c r="E65" s="30"/>
      <c r="F65" s="18"/>
      <c r="G65" s="18"/>
      <c r="H65" s="89"/>
      <c r="I65" s="8"/>
      <c r="J65" s="30"/>
      <c r="K65" s="30"/>
      <c r="L65" s="92"/>
      <c r="M65" s="21"/>
      <c r="N65" s="12" t="s">
        <v>263</v>
      </c>
      <c r="O65" s="70">
        <v>15827.96</v>
      </c>
      <c r="P65" s="20"/>
      <c r="Q65" s="128">
        <v>0</v>
      </c>
      <c r="R65" s="18"/>
    </row>
    <row r="66" spans="1:18" ht="18.75">
      <c r="A66" s="93" t="s">
        <v>248</v>
      </c>
      <c r="B66" s="12"/>
      <c r="C66" s="8"/>
      <c r="D66" s="13"/>
      <c r="E66" s="47"/>
      <c r="F66" s="47">
        <v>328151.61</v>
      </c>
      <c r="G66" s="47"/>
      <c r="H66" s="12"/>
      <c r="I66" s="8"/>
      <c r="J66" s="13"/>
      <c r="K66" s="47"/>
      <c r="L66" s="94">
        <v>1076790.51</v>
      </c>
      <c r="M66" s="21"/>
      <c r="N66" s="174" t="s">
        <v>162</v>
      </c>
      <c r="O66" s="178">
        <f>SUM(O64:O65)</f>
        <v>-49817.91000000029</v>
      </c>
      <c r="P66" s="20"/>
      <c r="Q66" s="180">
        <f>SUM(Q64:Q65)</f>
        <v>30893.11</v>
      </c>
      <c r="R66" s="8"/>
    </row>
    <row r="67" spans="1:18" ht="18.75">
      <c r="A67" s="91" t="s">
        <v>188</v>
      </c>
      <c r="B67" s="49"/>
      <c r="C67" s="49"/>
      <c r="D67" s="49"/>
      <c r="E67" s="49"/>
      <c r="F67" s="35"/>
      <c r="G67" s="35"/>
      <c r="H67" s="49"/>
      <c r="I67" s="49"/>
      <c r="J67" s="49"/>
      <c r="K67" s="49"/>
      <c r="L67" s="95"/>
      <c r="M67" s="21"/>
      <c r="N67" s="71" t="s">
        <v>261</v>
      </c>
      <c r="O67" s="63">
        <v>5036.2</v>
      </c>
      <c r="P67" s="63"/>
      <c r="Q67" s="138">
        <v>13194.29</v>
      </c>
      <c r="R67" s="8"/>
    </row>
    <row r="68" spans="1:18" ht="18.75">
      <c r="A68" s="93" t="s">
        <v>189</v>
      </c>
      <c r="B68" s="49"/>
      <c r="C68" s="49"/>
      <c r="D68" s="49"/>
      <c r="E68" s="49"/>
      <c r="F68" s="184">
        <v>387722.01</v>
      </c>
      <c r="G68" s="50"/>
      <c r="H68" s="49"/>
      <c r="I68" s="49"/>
      <c r="J68" s="49"/>
      <c r="K68" s="49"/>
      <c r="L68" s="96">
        <v>1032781.7</v>
      </c>
      <c r="M68" s="22"/>
      <c r="N68" s="12" t="s">
        <v>262</v>
      </c>
      <c r="O68" s="68">
        <f>306.37-306.37</f>
        <v>0</v>
      </c>
      <c r="P68" s="177"/>
      <c r="Q68" s="148">
        <v>326.2</v>
      </c>
      <c r="R68" s="8"/>
    </row>
    <row r="69" spans="1:18" ht="18.75">
      <c r="A69" s="91" t="s">
        <v>237</v>
      </c>
      <c r="B69" s="35"/>
      <c r="C69" s="35"/>
      <c r="D69" s="35"/>
      <c r="E69" s="35"/>
      <c r="F69" s="19">
        <f>F66-F68</f>
        <v>-59570.40000000002</v>
      </c>
      <c r="G69" s="35"/>
      <c r="H69" s="35"/>
      <c r="I69" s="35"/>
      <c r="J69" s="35"/>
      <c r="K69" s="35"/>
      <c r="L69" s="97">
        <f>L66-L68</f>
        <v>44008.810000000056</v>
      </c>
      <c r="M69" s="22"/>
      <c r="N69" s="2" t="s">
        <v>264</v>
      </c>
      <c r="O69" s="181">
        <v>0</v>
      </c>
      <c r="P69" s="182"/>
      <c r="Q69" s="183">
        <v>1544.66</v>
      </c>
      <c r="R69" s="22"/>
    </row>
    <row r="70" spans="1:18" ht="18.75">
      <c r="A70" s="91" t="s">
        <v>190</v>
      </c>
      <c r="B70" s="35"/>
      <c r="C70" s="35"/>
      <c r="D70" s="35"/>
      <c r="E70" s="35"/>
      <c r="F70" s="35"/>
      <c r="G70" s="35"/>
      <c r="H70" s="35"/>
      <c r="I70" s="35"/>
      <c r="J70" s="35"/>
      <c r="K70" s="35"/>
      <c r="L70" s="95"/>
      <c r="M70" s="21"/>
      <c r="N70" s="176" t="s">
        <v>163</v>
      </c>
      <c r="O70" s="179">
        <f>O66-O67-O68-O69</f>
        <v>-54854.110000000284</v>
      </c>
      <c r="P70" s="48"/>
      <c r="Q70" s="212">
        <f>Q66-Q67-Q68-Q69</f>
        <v>15827.96</v>
      </c>
      <c r="R70" s="22"/>
    </row>
    <row r="71" spans="1:18" ht="18.75">
      <c r="A71" s="93" t="s">
        <v>217</v>
      </c>
      <c r="B71" s="35"/>
      <c r="C71" s="35"/>
      <c r="D71" s="70"/>
      <c r="E71" s="35"/>
      <c r="F71" s="17">
        <v>0</v>
      </c>
      <c r="G71" s="50"/>
      <c r="H71" s="35"/>
      <c r="I71" s="35"/>
      <c r="J71" s="70"/>
      <c r="K71" s="35"/>
      <c r="L71" s="98">
        <v>0</v>
      </c>
      <c r="M71" s="21"/>
      <c r="N71" s="175"/>
      <c r="O71" s="19"/>
      <c r="P71" s="20"/>
      <c r="Q71" s="97"/>
      <c r="R71" s="22"/>
    </row>
    <row r="72" spans="1:17" ht="18.75">
      <c r="A72" s="91" t="s">
        <v>191</v>
      </c>
      <c r="B72" s="35"/>
      <c r="C72" s="35"/>
      <c r="D72" s="35"/>
      <c r="E72" s="35"/>
      <c r="F72" s="185">
        <f>F69+F71</f>
        <v>-59570.40000000002</v>
      </c>
      <c r="G72" s="35"/>
      <c r="H72" s="35"/>
      <c r="I72" s="35"/>
      <c r="J72" s="35"/>
      <c r="K72" s="35"/>
      <c r="L72" s="99">
        <f>L69+L71</f>
        <v>44008.810000000056</v>
      </c>
      <c r="M72" s="21"/>
      <c r="N72" s="203" t="s">
        <v>164</v>
      </c>
      <c r="O72" s="48"/>
      <c r="P72" s="48"/>
      <c r="Q72" s="114"/>
    </row>
    <row r="73" spans="1:17" ht="18.75">
      <c r="A73" s="91" t="s">
        <v>218</v>
      </c>
      <c r="B73" s="12"/>
      <c r="C73" s="12"/>
      <c r="D73" s="50">
        <v>0</v>
      </c>
      <c r="E73" s="50"/>
      <c r="F73" s="50"/>
      <c r="G73" s="50"/>
      <c r="H73" s="12"/>
      <c r="I73" s="12"/>
      <c r="J73" s="50">
        <v>0</v>
      </c>
      <c r="K73" s="50"/>
      <c r="L73" s="100"/>
      <c r="M73" s="21"/>
      <c r="N73" s="12"/>
      <c r="O73" s="48"/>
      <c r="P73" s="48"/>
      <c r="Q73" s="114"/>
    </row>
    <row r="74" spans="1:17" ht="18.75">
      <c r="A74" s="93" t="s">
        <v>236</v>
      </c>
      <c r="B74" s="12"/>
      <c r="C74" s="12"/>
      <c r="D74" s="56">
        <v>0</v>
      </c>
      <c r="E74" s="56"/>
      <c r="F74" s="56">
        <f>SUM(D73:D74)</f>
        <v>0</v>
      </c>
      <c r="G74" s="50"/>
      <c r="H74" s="12"/>
      <c r="I74" s="12"/>
      <c r="J74" s="56">
        <v>0</v>
      </c>
      <c r="K74" s="56"/>
      <c r="L74" s="101">
        <f>SUM(J73:J74)</f>
        <v>0</v>
      </c>
      <c r="M74" s="21"/>
      <c r="N74" s="203" t="s">
        <v>258</v>
      </c>
      <c r="O74" s="48"/>
      <c r="P74" s="48"/>
      <c r="Q74" s="114"/>
    </row>
    <row r="75" spans="1:17" ht="18.75">
      <c r="A75" s="91" t="s">
        <v>238</v>
      </c>
      <c r="B75" s="50"/>
      <c r="C75" s="50"/>
      <c r="D75" s="50"/>
      <c r="E75" s="50"/>
      <c r="F75" s="35">
        <f>F72-F74</f>
        <v>-59570.40000000002</v>
      </c>
      <c r="G75" s="35"/>
      <c r="H75" s="50"/>
      <c r="I75" s="50"/>
      <c r="J75" s="50"/>
      <c r="K75" s="50"/>
      <c r="L75" s="95">
        <f>L72-L74</f>
        <v>44008.810000000056</v>
      </c>
      <c r="M75" s="21"/>
      <c r="N75" s="203"/>
      <c r="O75" s="48"/>
      <c r="P75" s="48"/>
      <c r="Q75" s="114"/>
    </row>
    <row r="76" spans="1:17" ht="18.75">
      <c r="A76" s="91" t="s">
        <v>190</v>
      </c>
      <c r="B76" s="50"/>
      <c r="C76" s="50"/>
      <c r="D76" s="50"/>
      <c r="E76" s="50"/>
      <c r="F76" s="35"/>
      <c r="G76" s="35"/>
      <c r="H76" s="50"/>
      <c r="I76" s="50"/>
      <c r="J76" s="50"/>
      <c r="K76" s="50"/>
      <c r="L76" s="95"/>
      <c r="M76" s="21"/>
      <c r="N76" s="80"/>
      <c r="O76" s="203"/>
      <c r="P76" s="203"/>
      <c r="Q76" s="204"/>
    </row>
    <row r="77" spans="1:17" ht="18.75">
      <c r="A77" s="102" t="s">
        <v>216</v>
      </c>
      <c r="B77" s="12"/>
      <c r="C77" s="12"/>
      <c r="D77" s="47">
        <v>0</v>
      </c>
      <c r="E77" s="50"/>
      <c r="F77" s="35"/>
      <c r="G77" s="35"/>
      <c r="H77" s="12"/>
      <c r="I77" s="12"/>
      <c r="J77" s="47">
        <v>28.18</v>
      </c>
      <c r="K77" s="50"/>
      <c r="L77" s="95"/>
      <c r="M77" s="21"/>
      <c r="N77" s="80"/>
      <c r="O77" s="48"/>
      <c r="P77" s="48"/>
      <c r="Q77" s="111"/>
    </row>
    <row r="78" spans="1:17" ht="18.75">
      <c r="A78" s="91" t="s">
        <v>206</v>
      </c>
      <c r="B78" s="12"/>
      <c r="C78" s="12"/>
      <c r="D78" s="50"/>
      <c r="E78" s="50"/>
      <c r="F78" s="35"/>
      <c r="G78" s="35"/>
      <c r="H78" s="12"/>
      <c r="I78" s="12"/>
      <c r="J78" s="50"/>
      <c r="K78" s="50"/>
      <c r="L78" s="95"/>
      <c r="M78" s="21"/>
      <c r="N78" s="203" t="s">
        <v>259</v>
      </c>
      <c r="O78" s="80"/>
      <c r="P78" s="115"/>
      <c r="Q78" s="111"/>
    </row>
    <row r="79" spans="1:17" ht="18.75">
      <c r="A79" s="102" t="s">
        <v>232</v>
      </c>
      <c r="B79" s="12"/>
      <c r="C79" s="12"/>
      <c r="D79" s="50">
        <v>0</v>
      </c>
      <c r="E79" s="50"/>
      <c r="F79" s="35"/>
      <c r="G79" s="35"/>
      <c r="H79" s="12"/>
      <c r="I79" s="12"/>
      <c r="J79" s="50">
        <v>0</v>
      </c>
      <c r="K79" s="50"/>
      <c r="L79" s="95"/>
      <c r="M79" s="21"/>
      <c r="N79" s="73"/>
      <c r="O79" s="80"/>
      <c r="P79" s="115"/>
      <c r="Q79" s="114"/>
    </row>
    <row r="80" spans="1:17" ht="18.75">
      <c r="A80" s="102" t="s">
        <v>207</v>
      </c>
      <c r="B80" s="12"/>
      <c r="C80" s="12"/>
      <c r="D80" s="56">
        <v>0</v>
      </c>
      <c r="E80" s="50"/>
      <c r="F80" s="186">
        <f>D77-D79-D80</f>
        <v>0</v>
      </c>
      <c r="G80" s="35"/>
      <c r="H80" s="12"/>
      <c r="I80" s="12"/>
      <c r="J80" s="56">
        <v>17.42</v>
      </c>
      <c r="K80" s="50"/>
      <c r="L80" s="103">
        <f>J77-J79-J80</f>
        <v>10.759999999999998</v>
      </c>
      <c r="M80" s="21"/>
      <c r="N80" s="51"/>
      <c r="O80" s="51"/>
      <c r="P80" s="84"/>
      <c r="Q80" s="97"/>
    </row>
    <row r="81" spans="1:17" ht="18.75">
      <c r="A81" s="91" t="s">
        <v>239</v>
      </c>
      <c r="B81" s="50"/>
      <c r="C81" s="50"/>
      <c r="D81" s="50"/>
      <c r="E81" s="50"/>
      <c r="F81" s="35">
        <f>SUM(F75:F80)</f>
        <v>-59570.40000000002</v>
      </c>
      <c r="G81" s="35"/>
      <c r="H81" s="50"/>
      <c r="I81" s="50"/>
      <c r="J81" s="50"/>
      <c r="K81" s="50"/>
      <c r="L81" s="95">
        <f>SUM(L75:L80)</f>
        <v>44019.57000000006</v>
      </c>
      <c r="M81" s="21"/>
      <c r="O81" s="203"/>
      <c r="P81" s="203"/>
      <c r="Q81" s="204"/>
    </row>
    <row r="82" spans="1:17" ht="18.75">
      <c r="A82" s="91" t="s">
        <v>220</v>
      </c>
      <c r="B82" s="50"/>
      <c r="C82" s="50"/>
      <c r="D82" s="50"/>
      <c r="E82" s="50"/>
      <c r="F82" s="50"/>
      <c r="G82" s="50"/>
      <c r="H82" s="50"/>
      <c r="I82" s="50"/>
      <c r="J82" s="50"/>
      <c r="K82" s="50"/>
      <c r="L82" s="100"/>
      <c r="M82" s="21"/>
      <c r="O82" s="203"/>
      <c r="P82" s="203"/>
      <c r="Q82" s="111"/>
    </row>
    <row r="83" spans="1:18" ht="18.75">
      <c r="A83" s="93" t="s">
        <v>228</v>
      </c>
      <c r="B83" s="50"/>
      <c r="C83" s="50"/>
      <c r="D83" s="50">
        <v>14000</v>
      </c>
      <c r="E83" s="50"/>
      <c r="F83" s="50"/>
      <c r="G83" s="50"/>
      <c r="H83" s="50"/>
      <c r="I83" s="50"/>
      <c r="J83" s="50">
        <v>10215.13</v>
      </c>
      <c r="K83" s="50"/>
      <c r="L83" s="100"/>
      <c r="M83" s="21"/>
      <c r="N83" s="203" t="s">
        <v>165</v>
      </c>
      <c r="O83" s="80"/>
      <c r="P83" s="80"/>
      <c r="Q83" s="114"/>
      <c r="R83" s="45"/>
    </row>
    <row r="84" spans="1:18" ht="18.75">
      <c r="A84" s="93" t="s">
        <v>227</v>
      </c>
      <c r="B84" s="50"/>
      <c r="C84" s="50"/>
      <c r="D84" s="50">
        <v>0</v>
      </c>
      <c r="E84" s="50"/>
      <c r="F84" s="50"/>
      <c r="G84" s="50"/>
      <c r="H84" s="50"/>
      <c r="I84" s="50"/>
      <c r="J84" s="50">
        <v>0</v>
      </c>
      <c r="K84" s="50"/>
      <c r="L84" s="100"/>
      <c r="M84" s="21"/>
      <c r="O84" s="80"/>
      <c r="P84" s="80"/>
      <c r="Q84" s="111"/>
      <c r="R84" s="45"/>
    </row>
    <row r="85" spans="1:18" ht="18.75">
      <c r="A85" s="93" t="s">
        <v>233</v>
      </c>
      <c r="B85" s="50"/>
      <c r="C85" s="50"/>
      <c r="D85" s="56">
        <v>0</v>
      </c>
      <c r="E85" s="50"/>
      <c r="F85" s="50"/>
      <c r="G85" s="50"/>
      <c r="H85" s="50"/>
      <c r="I85" s="50"/>
      <c r="J85" s="56">
        <v>0</v>
      </c>
      <c r="K85" s="50"/>
      <c r="L85" s="100"/>
      <c r="M85" s="21"/>
      <c r="O85" s="203"/>
      <c r="P85" s="203"/>
      <c r="Q85" s="204"/>
      <c r="R85" s="45"/>
    </row>
    <row r="86" spans="1:18" ht="18.75">
      <c r="A86" s="93"/>
      <c r="B86" s="50"/>
      <c r="C86" s="50"/>
      <c r="D86" s="50">
        <f>SUM(D83:D85)</f>
        <v>14000</v>
      </c>
      <c r="E86" s="50"/>
      <c r="F86" s="50"/>
      <c r="G86" s="50"/>
      <c r="H86" s="50"/>
      <c r="I86" s="50"/>
      <c r="J86" s="50">
        <f>SUM(J83:J85)</f>
        <v>10215.13</v>
      </c>
      <c r="K86" s="50"/>
      <c r="L86" s="100"/>
      <c r="M86" s="21"/>
      <c r="O86" s="86"/>
      <c r="P86" s="84"/>
      <c r="Q86" s="114"/>
      <c r="R86" s="45"/>
    </row>
    <row r="87" spans="1:18" ht="18.75">
      <c r="A87" s="91" t="s">
        <v>172</v>
      </c>
      <c r="B87" s="104"/>
      <c r="C87" s="104"/>
      <c r="D87" s="50"/>
      <c r="E87" s="50"/>
      <c r="F87" s="50"/>
      <c r="G87" s="50"/>
      <c r="H87" s="104"/>
      <c r="I87" s="104"/>
      <c r="J87" s="50"/>
      <c r="K87" s="50"/>
      <c r="L87" s="100"/>
      <c r="M87" s="21"/>
      <c r="O87" s="51"/>
      <c r="P87" s="51"/>
      <c r="Q87" s="114"/>
      <c r="R87" s="45"/>
    </row>
    <row r="88" spans="1:18" ht="18.75">
      <c r="A88" s="93" t="s">
        <v>167</v>
      </c>
      <c r="B88" s="50">
        <v>18375.47</v>
      </c>
      <c r="C88" s="12"/>
      <c r="D88" s="12"/>
      <c r="E88" s="50"/>
      <c r="F88" s="50"/>
      <c r="G88" s="50"/>
      <c r="H88" s="50">
        <v>23341.29</v>
      </c>
      <c r="I88" s="12"/>
      <c r="J88" s="12"/>
      <c r="K88" s="50"/>
      <c r="L88" s="100"/>
      <c r="M88" s="21"/>
      <c r="O88" s="84"/>
      <c r="P88" s="84"/>
      <c r="Q88" s="114"/>
      <c r="R88" s="45"/>
    </row>
    <row r="89" spans="1:18" ht="18.75">
      <c r="A89" s="93" t="s">
        <v>166</v>
      </c>
      <c r="B89" s="55">
        <v>1700</v>
      </c>
      <c r="C89" s="48"/>
      <c r="D89" s="17">
        <f>B88+B89</f>
        <v>20075.47</v>
      </c>
      <c r="E89" s="50"/>
      <c r="F89" s="186">
        <f>D86-D89</f>
        <v>-6075.470000000001</v>
      </c>
      <c r="G89" s="50"/>
      <c r="H89" s="55">
        <v>0</v>
      </c>
      <c r="I89" s="48"/>
      <c r="J89" s="17">
        <f>H88+H89</f>
        <v>23341.29</v>
      </c>
      <c r="K89" s="50"/>
      <c r="L89" s="103">
        <f>J86-J89</f>
        <v>-13126.160000000002</v>
      </c>
      <c r="M89" s="21"/>
      <c r="N89" s="51"/>
      <c r="O89" s="84"/>
      <c r="P89" s="84"/>
      <c r="Q89" s="111"/>
      <c r="R89" s="45"/>
    </row>
    <row r="90" spans="1:18" ht="18.75">
      <c r="A90" s="91" t="s">
        <v>240</v>
      </c>
      <c r="B90" s="105"/>
      <c r="C90" s="105"/>
      <c r="D90" s="35"/>
      <c r="E90" s="35"/>
      <c r="F90" s="35">
        <v>0</v>
      </c>
      <c r="G90" s="35"/>
      <c r="H90" s="105"/>
      <c r="I90" s="105"/>
      <c r="J90" s="35"/>
      <c r="K90" s="35"/>
      <c r="L90" s="95">
        <f>L81+L89</f>
        <v>30893.410000000054</v>
      </c>
      <c r="M90" s="21"/>
      <c r="N90" s="51"/>
      <c r="O90" s="84"/>
      <c r="P90" s="84"/>
      <c r="Q90" s="111"/>
      <c r="R90" s="45"/>
    </row>
    <row r="91" spans="1:18" ht="18.75">
      <c r="A91" s="91" t="s">
        <v>172</v>
      </c>
      <c r="B91" s="28"/>
      <c r="C91" s="28"/>
      <c r="D91" s="28"/>
      <c r="E91" s="28"/>
      <c r="F91" s="28"/>
      <c r="G91" s="28"/>
      <c r="H91" s="28"/>
      <c r="I91" s="28"/>
      <c r="J91" s="28"/>
      <c r="K91" s="28"/>
      <c r="L91" s="106"/>
      <c r="M91" s="21"/>
      <c r="N91" s="222"/>
      <c r="O91" s="222"/>
      <c r="P91" s="115"/>
      <c r="Q91" s="111"/>
      <c r="R91" s="45"/>
    </row>
    <row r="92" spans="1:18" ht="18.75">
      <c r="A92" s="93" t="s">
        <v>222</v>
      </c>
      <c r="B92" s="12"/>
      <c r="C92" s="12"/>
      <c r="D92" s="28">
        <v>147476.17100704327</v>
      </c>
      <c r="E92" s="28"/>
      <c r="F92" s="28"/>
      <c r="G92" s="28"/>
      <c r="H92" s="12"/>
      <c r="I92" s="12"/>
      <c r="J92" s="28">
        <v>0</v>
      </c>
      <c r="K92" s="28"/>
      <c r="L92" s="106"/>
      <c r="M92" s="21"/>
      <c r="N92" s="219"/>
      <c r="O92" s="219"/>
      <c r="P92" s="219"/>
      <c r="Q92" s="114"/>
      <c r="R92" s="45"/>
    </row>
    <row r="93" spans="1:18" ht="18.75">
      <c r="A93" s="93" t="s">
        <v>223</v>
      </c>
      <c r="B93" s="12"/>
      <c r="C93" s="12"/>
      <c r="D93" s="32">
        <v>147476.171007043</v>
      </c>
      <c r="E93" s="28"/>
      <c r="F93" s="187">
        <f>D92-D93</f>
        <v>2.6193447411060333E-10</v>
      </c>
      <c r="G93" s="20"/>
      <c r="H93" s="12"/>
      <c r="I93" s="12"/>
      <c r="J93" s="32">
        <v>0</v>
      </c>
      <c r="K93" s="28"/>
      <c r="L93" s="107">
        <f>J92:J93</f>
        <v>0</v>
      </c>
      <c r="M93" s="21"/>
      <c r="N93" s="52"/>
      <c r="O93" s="87"/>
      <c r="P93" s="48"/>
      <c r="Q93" s="116"/>
      <c r="R93" s="45"/>
    </row>
    <row r="94" spans="1:18" ht="19.5" thickBot="1">
      <c r="A94" s="91" t="s">
        <v>265</v>
      </c>
      <c r="B94" s="48"/>
      <c r="C94" s="48"/>
      <c r="D94" s="28"/>
      <c r="E94" s="28"/>
      <c r="F94" s="188">
        <f>F81+F89-F93</f>
        <v>-65645.87000000029</v>
      </c>
      <c r="G94" s="19"/>
      <c r="H94" s="48"/>
      <c r="I94" s="48"/>
      <c r="J94" s="28"/>
      <c r="K94" s="28"/>
      <c r="L94" s="108">
        <f>L90</f>
        <v>30893.410000000054</v>
      </c>
      <c r="M94" s="21"/>
      <c r="N94" s="52"/>
      <c r="O94" s="87"/>
      <c r="P94" s="48"/>
      <c r="Q94" s="116"/>
      <c r="R94" s="44"/>
    </row>
    <row r="95" spans="1:18" ht="20.25" thickBot="1" thickTop="1">
      <c r="A95" s="88"/>
      <c r="B95" s="12"/>
      <c r="C95" s="12"/>
      <c r="D95" s="12"/>
      <c r="E95" s="12"/>
      <c r="F95" s="12"/>
      <c r="G95" s="12"/>
      <c r="H95" s="13"/>
      <c r="I95" s="13"/>
      <c r="J95" s="13"/>
      <c r="K95" s="12"/>
      <c r="L95" s="126"/>
      <c r="M95" s="21"/>
      <c r="N95" s="217"/>
      <c r="O95" s="217"/>
      <c r="P95" s="87"/>
      <c r="Q95" s="116"/>
      <c r="R95" s="45"/>
    </row>
    <row r="96" spans="1:18" ht="18.75">
      <c r="A96" s="205"/>
      <c r="B96" s="206"/>
      <c r="C96" s="206"/>
      <c r="D96" s="206"/>
      <c r="E96" s="206"/>
      <c r="F96" s="206"/>
      <c r="G96" s="206"/>
      <c r="H96" s="207"/>
      <c r="I96" s="207"/>
      <c r="J96" s="207"/>
      <c r="K96" s="206"/>
      <c r="L96" s="206"/>
      <c r="M96" s="208"/>
      <c r="N96" s="218"/>
      <c r="O96" s="218"/>
      <c r="P96" s="209"/>
      <c r="Q96" s="210"/>
      <c r="R96" s="51"/>
    </row>
    <row r="97" spans="1:17" ht="18.75">
      <c r="A97" s="88"/>
      <c r="B97" s="12"/>
      <c r="C97" s="12"/>
      <c r="D97" s="12"/>
      <c r="E97" s="12"/>
      <c r="F97" s="12"/>
      <c r="G97" s="12"/>
      <c r="H97" s="13"/>
      <c r="I97" s="13"/>
      <c r="J97" s="13"/>
      <c r="K97" s="12"/>
      <c r="L97" s="211"/>
      <c r="M97" s="22"/>
      <c r="N97" s="217"/>
      <c r="O97" s="217"/>
      <c r="P97" s="87"/>
      <c r="Q97" s="111"/>
    </row>
    <row r="98" spans="1:17" ht="18.75">
      <c r="A98" s="88"/>
      <c r="B98" s="12"/>
      <c r="C98" s="12"/>
      <c r="D98" s="12"/>
      <c r="E98" s="12"/>
      <c r="F98" s="12"/>
      <c r="G98" s="12"/>
      <c r="H98" s="13"/>
      <c r="I98" s="13"/>
      <c r="J98" s="13"/>
      <c r="K98" s="12"/>
      <c r="L98" s="12"/>
      <c r="M98" s="12"/>
      <c r="N98" s="12"/>
      <c r="O98" s="48"/>
      <c r="P98" s="48"/>
      <c r="Q98" s="114"/>
    </row>
    <row r="99" spans="1:17" ht="18.75">
      <c r="A99" s="88"/>
      <c r="B99" s="12"/>
      <c r="C99" s="12"/>
      <c r="D99" s="12"/>
      <c r="E99" s="12"/>
      <c r="F99" s="12"/>
      <c r="G99" s="12"/>
      <c r="H99" s="13"/>
      <c r="I99" s="13"/>
      <c r="J99" s="13"/>
      <c r="K99" s="12"/>
      <c r="L99" s="12"/>
      <c r="M99" s="12"/>
      <c r="N99" s="12"/>
      <c r="O99" s="48"/>
      <c r="P99" s="48"/>
      <c r="Q99" s="114"/>
    </row>
    <row r="100" spans="1:17" ht="18.75">
      <c r="A100" s="88"/>
      <c r="B100" s="12"/>
      <c r="C100" s="12"/>
      <c r="D100" s="12"/>
      <c r="E100" s="12"/>
      <c r="F100" s="12"/>
      <c r="G100" s="12"/>
      <c r="H100" s="13"/>
      <c r="I100" s="13"/>
      <c r="J100" s="13"/>
      <c r="K100" s="12"/>
      <c r="L100" s="12"/>
      <c r="M100" s="12"/>
      <c r="N100" s="12"/>
      <c r="O100" s="48"/>
      <c r="P100" s="48"/>
      <c r="Q100" s="114"/>
    </row>
    <row r="101" spans="1:17" ht="18.75">
      <c r="A101" s="88"/>
      <c r="B101" s="12"/>
      <c r="C101" s="12"/>
      <c r="D101" s="12"/>
      <c r="E101" s="12"/>
      <c r="F101" s="12"/>
      <c r="G101" s="12"/>
      <c r="H101" s="13"/>
      <c r="I101" s="13"/>
      <c r="J101" s="13"/>
      <c r="K101" s="12"/>
      <c r="L101" s="12"/>
      <c r="M101" s="12"/>
      <c r="N101" s="12"/>
      <c r="O101" s="48"/>
      <c r="P101" s="48"/>
      <c r="Q101" s="114"/>
    </row>
    <row r="102" spans="1:17" ht="18.75">
      <c r="A102" s="88"/>
      <c r="B102" s="12"/>
      <c r="C102" s="12"/>
      <c r="D102" s="12"/>
      <c r="E102" s="12"/>
      <c r="F102" s="12"/>
      <c r="G102" s="12"/>
      <c r="H102" s="13"/>
      <c r="I102" s="13"/>
      <c r="J102" s="13"/>
      <c r="K102" s="12"/>
      <c r="L102" s="12"/>
      <c r="M102" s="12"/>
      <c r="N102" s="12"/>
      <c r="O102" s="48"/>
      <c r="P102" s="48"/>
      <c r="Q102" s="114"/>
    </row>
    <row r="103" spans="1:17" ht="18.75">
      <c r="A103" s="88"/>
      <c r="B103" s="12"/>
      <c r="C103" s="12"/>
      <c r="D103" s="12"/>
      <c r="E103" s="12"/>
      <c r="F103" s="12"/>
      <c r="G103" s="12"/>
      <c r="H103" s="13"/>
      <c r="I103" s="13"/>
      <c r="J103" s="13"/>
      <c r="K103" s="12"/>
      <c r="L103" s="12"/>
      <c r="M103" s="12"/>
      <c r="N103" s="12"/>
      <c r="O103" s="48"/>
      <c r="P103" s="48"/>
      <c r="Q103" s="114"/>
    </row>
    <row r="104" spans="1:17" ht="18.75">
      <c r="A104" s="88"/>
      <c r="B104" s="12"/>
      <c r="C104" s="12"/>
      <c r="D104" s="12"/>
      <c r="E104" s="12"/>
      <c r="F104" s="12"/>
      <c r="G104" s="12"/>
      <c r="H104" s="13"/>
      <c r="I104" s="13"/>
      <c r="J104" s="13"/>
      <c r="K104" s="12"/>
      <c r="L104" s="12"/>
      <c r="M104" s="12"/>
      <c r="N104" s="12"/>
      <c r="O104" s="48"/>
      <c r="P104" s="48"/>
      <c r="Q104" s="114"/>
    </row>
    <row r="105" spans="1:17" ht="18.75">
      <c r="A105" s="88"/>
      <c r="B105" s="12"/>
      <c r="C105" s="12"/>
      <c r="D105" s="12"/>
      <c r="E105" s="12"/>
      <c r="F105" s="12"/>
      <c r="G105" s="12"/>
      <c r="H105" s="13"/>
      <c r="I105" s="13"/>
      <c r="J105" s="13"/>
      <c r="K105" s="12"/>
      <c r="L105" s="12"/>
      <c r="M105" s="12"/>
      <c r="N105" s="12"/>
      <c r="O105" s="48"/>
      <c r="P105" s="48"/>
      <c r="Q105" s="114"/>
    </row>
    <row r="106" spans="1:17" ht="18.75">
      <c r="A106" s="88"/>
      <c r="B106" s="12"/>
      <c r="C106" s="12"/>
      <c r="D106" s="12"/>
      <c r="E106" s="12"/>
      <c r="F106" s="12"/>
      <c r="G106" s="12"/>
      <c r="H106" s="13"/>
      <c r="I106" s="13"/>
      <c r="J106" s="13"/>
      <c r="K106" s="12"/>
      <c r="L106" s="12"/>
      <c r="M106" s="12"/>
      <c r="N106" s="12"/>
      <c r="O106" s="48"/>
      <c r="P106" s="48"/>
      <c r="Q106" s="114"/>
    </row>
    <row r="107" spans="1:17" ht="18.75">
      <c r="A107" s="88"/>
      <c r="B107" s="12"/>
      <c r="C107" s="12"/>
      <c r="D107" s="12"/>
      <c r="E107" s="12"/>
      <c r="F107" s="12"/>
      <c r="G107" s="12"/>
      <c r="H107" s="13"/>
      <c r="I107" s="13"/>
      <c r="J107" s="13"/>
      <c r="K107" s="12"/>
      <c r="L107" s="12"/>
      <c r="M107" s="12"/>
      <c r="N107" s="12"/>
      <c r="O107" s="48"/>
      <c r="P107" s="48"/>
      <c r="Q107" s="114"/>
    </row>
    <row r="108" spans="1:17" ht="18.75">
      <c r="A108" s="88"/>
      <c r="B108" s="12"/>
      <c r="C108" s="12"/>
      <c r="D108" s="12"/>
      <c r="E108" s="12"/>
      <c r="F108" s="12"/>
      <c r="G108" s="12"/>
      <c r="H108" s="13"/>
      <c r="I108" s="13"/>
      <c r="J108" s="13"/>
      <c r="K108" s="12"/>
      <c r="L108" s="12"/>
      <c r="M108" s="12"/>
      <c r="N108" s="12"/>
      <c r="O108" s="48"/>
      <c r="P108" s="48"/>
      <c r="Q108" s="114"/>
    </row>
    <row r="109" spans="1:17" ht="18.75">
      <c r="A109" s="88"/>
      <c r="B109" s="12"/>
      <c r="C109" s="12"/>
      <c r="D109" s="12"/>
      <c r="E109" s="12"/>
      <c r="F109" s="12"/>
      <c r="G109" s="12"/>
      <c r="H109" s="13"/>
      <c r="I109" s="13"/>
      <c r="J109" s="13"/>
      <c r="K109" s="12"/>
      <c r="L109" s="12"/>
      <c r="M109" s="12"/>
      <c r="N109" s="12"/>
      <c r="O109" s="48"/>
      <c r="P109" s="48"/>
      <c r="Q109" s="114"/>
    </row>
    <row r="110" spans="1:17" ht="18.75">
      <c r="A110" s="88"/>
      <c r="B110" s="12"/>
      <c r="C110" s="12"/>
      <c r="D110" s="12"/>
      <c r="E110" s="12"/>
      <c r="F110" s="12"/>
      <c r="G110" s="12"/>
      <c r="H110" s="13"/>
      <c r="I110" s="13"/>
      <c r="J110" s="13"/>
      <c r="K110" s="12"/>
      <c r="L110" s="12"/>
      <c r="M110" s="12"/>
      <c r="N110" s="12"/>
      <c r="O110" s="48"/>
      <c r="P110" s="48"/>
      <c r="Q110" s="114"/>
    </row>
    <row r="111" spans="1:17" ht="18.75">
      <c r="A111" s="88"/>
      <c r="B111" s="12"/>
      <c r="C111" s="12"/>
      <c r="D111" s="12"/>
      <c r="E111" s="12"/>
      <c r="F111" s="12"/>
      <c r="G111" s="12"/>
      <c r="H111" s="13"/>
      <c r="I111" s="13"/>
      <c r="J111" s="13"/>
      <c r="K111" s="12"/>
      <c r="L111" s="12"/>
      <c r="M111" s="12"/>
      <c r="N111" s="12"/>
      <c r="O111" s="48"/>
      <c r="P111" s="48"/>
      <c r="Q111" s="114"/>
    </row>
    <row r="112" spans="1:17" ht="18.75">
      <c r="A112" s="88"/>
      <c r="B112" s="12"/>
      <c r="C112" s="12"/>
      <c r="D112" s="12"/>
      <c r="E112" s="12"/>
      <c r="F112" s="12"/>
      <c r="G112" s="12"/>
      <c r="H112" s="13"/>
      <c r="I112" s="13"/>
      <c r="J112" s="13"/>
      <c r="K112" s="12"/>
      <c r="L112" s="12"/>
      <c r="M112" s="12"/>
      <c r="N112" s="12"/>
      <c r="O112" s="48"/>
      <c r="P112" s="48"/>
      <c r="Q112" s="114"/>
    </row>
    <row r="113" spans="1:17" ht="18.75">
      <c r="A113" s="88"/>
      <c r="B113" s="12"/>
      <c r="C113" s="12"/>
      <c r="D113" s="12"/>
      <c r="E113" s="12"/>
      <c r="F113" s="12"/>
      <c r="G113" s="12"/>
      <c r="H113" s="13"/>
      <c r="I113" s="13"/>
      <c r="J113" s="13"/>
      <c r="K113" s="12"/>
      <c r="L113" s="12"/>
      <c r="M113" s="12"/>
      <c r="N113" s="12"/>
      <c r="O113" s="48"/>
      <c r="P113" s="48"/>
      <c r="Q113" s="114"/>
    </row>
    <row r="114" spans="1:17" ht="18.75">
      <c r="A114" s="88"/>
      <c r="B114" s="12"/>
      <c r="C114" s="12"/>
      <c r="D114" s="12"/>
      <c r="E114" s="12"/>
      <c r="F114" s="12"/>
      <c r="G114" s="12"/>
      <c r="H114" s="13"/>
      <c r="I114" s="13"/>
      <c r="J114" s="13"/>
      <c r="K114" s="12"/>
      <c r="L114" s="12"/>
      <c r="M114" s="12"/>
      <c r="N114" s="12"/>
      <c r="O114" s="48"/>
      <c r="P114" s="48"/>
      <c r="Q114" s="114"/>
    </row>
    <row r="115" spans="1:17" ht="18.75">
      <c r="A115" s="88"/>
      <c r="B115" s="12"/>
      <c r="C115" s="12"/>
      <c r="D115" s="12"/>
      <c r="E115" s="12"/>
      <c r="F115" s="12"/>
      <c r="G115" s="12"/>
      <c r="H115" s="13"/>
      <c r="I115" s="13"/>
      <c r="J115" s="13"/>
      <c r="K115" s="12"/>
      <c r="L115" s="12"/>
      <c r="M115" s="12"/>
      <c r="N115" s="12"/>
      <c r="O115" s="48"/>
      <c r="P115" s="48"/>
      <c r="Q115" s="114"/>
    </row>
    <row r="116" spans="1:17" ht="18.75">
      <c r="A116" s="88"/>
      <c r="B116" s="12"/>
      <c r="C116" s="12"/>
      <c r="D116" s="12"/>
      <c r="E116" s="12"/>
      <c r="F116" s="12"/>
      <c r="G116" s="12"/>
      <c r="H116" s="13"/>
      <c r="I116" s="13"/>
      <c r="J116" s="13"/>
      <c r="K116" s="12"/>
      <c r="L116" s="12"/>
      <c r="M116" s="12"/>
      <c r="N116" s="12"/>
      <c r="O116" s="48"/>
      <c r="P116" s="48"/>
      <c r="Q116" s="114"/>
    </row>
    <row r="117" spans="1:17" ht="18.75">
      <c r="A117" s="88"/>
      <c r="B117" s="12"/>
      <c r="C117" s="12"/>
      <c r="D117" s="12"/>
      <c r="E117" s="12"/>
      <c r="F117" s="12"/>
      <c r="G117" s="12"/>
      <c r="H117" s="13"/>
      <c r="I117" s="13"/>
      <c r="J117" s="13"/>
      <c r="K117" s="12"/>
      <c r="L117" s="12"/>
      <c r="M117" s="12"/>
      <c r="N117" s="12"/>
      <c r="O117" s="48"/>
      <c r="P117" s="48"/>
      <c r="Q117" s="114"/>
    </row>
    <row r="118" spans="1:17" ht="18.75">
      <c r="A118" s="88"/>
      <c r="B118" s="12"/>
      <c r="C118" s="12"/>
      <c r="D118" s="12"/>
      <c r="E118" s="12"/>
      <c r="F118" s="12"/>
      <c r="G118" s="12"/>
      <c r="H118" s="13"/>
      <c r="I118" s="13"/>
      <c r="J118" s="13"/>
      <c r="K118" s="12"/>
      <c r="L118" s="12"/>
      <c r="M118" s="12"/>
      <c r="N118" s="12"/>
      <c r="O118" s="48"/>
      <c r="P118" s="48"/>
      <c r="Q118" s="114"/>
    </row>
    <row r="119" spans="1:17" ht="18.75">
      <c r="A119" s="88"/>
      <c r="B119" s="12"/>
      <c r="C119" s="12"/>
      <c r="D119" s="12"/>
      <c r="E119" s="12"/>
      <c r="F119" s="12"/>
      <c r="G119" s="12"/>
      <c r="H119" s="13"/>
      <c r="I119" s="13"/>
      <c r="J119" s="13"/>
      <c r="K119" s="12"/>
      <c r="L119" s="12"/>
      <c r="M119" s="12"/>
      <c r="N119" s="12"/>
      <c r="O119" s="48"/>
      <c r="P119" s="48"/>
      <c r="Q119" s="114"/>
    </row>
    <row r="120" spans="1:17" ht="18.75">
      <c r="A120" s="88"/>
      <c r="B120" s="12"/>
      <c r="C120" s="12"/>
      <c r="D120" s="12"/>
      <c r="E120" s="12"/>
      <c r="F120" s="12"/>
      <c r="G120" s="12"/>
      <c r="H120" s="13"/>
      <c r="I120" s="13"/>
      <c r="J120" s="13"/>
      <c r="K120" s="12"/>
      <c r="L120" s="12"/>
      <c r="M120" s="12"/>
      <c r="N120" s="12"/>
      <c r="O120" s="48"/>
      <c r="P120" s="48"/>
      <c r="Q120" s="114"/>
    </row>
    <row r="121" spans="1:17" ht="18.75">
      <c r="A121" s="88"/>
      <c r="B121" s="12"/>
      <c r="C121" s="12"/>
      <c r="D121" s="12"/>
      <c r="E121" s="12"/>
      <c r="F121" s="12"/>
      <c r="G121" s="12"/>
      <c r="H121" s="13"/>
      <c r="I121" s="13"/>
      <c r="J121" s="13"/>
      <c r="K121" s="12"/>
      <c r="L121" s="12"/>
      <c r="M121" s="12"/>
      <c r="N121" s="12"/>
      <c r="O121" s="48"/>
      <c r="P121" s="48"/>
      <c r="Q121" s="114"/>
    </row>
    <row r="122" spans="1:17" ht="18.75">
      <c r="A122" s="88"/>
      <c r="B122" s="12"/>
      <c r="C122" s="12"/>
      <c r="D122" s="12"/>
      <c r="E122" s="12"/>
      <c r="F122" s="12"/>
      <c r="G122" s="12"/>
      <c r="H122" s="13"/>
      <c r="I122" s="13"/>
      <c r="J122" s="13"/>
      <c r="K122" s="12"/>
      <c r="L122" s="12"/>
      <c r="M122" s="12"/>
      <c r="N122" s="12"/>
      <c r="O122" s="48"/>
      <c r="P122" s="48"/>
      <c r="Q122" s="114"/>
    </row>
    <row r="123" spans="1:17" ht="18.75">
      <c r="A123" s="88"/>
      <c r="B123" s="12"/>
      <c r="C123" s="12"/>
      <c r="D123" s="12"/>
      <c r="E123" s="12"/>
      <c r="F123" s="12"/>
      <c r="G123" s="12"/>
      <c r="H123" s="13"/>
      <c r="I123" s="13"/>
      <c r="J123" s="13"/>
      <c r="K123" s="12"/>
      <c r="L123" s="12"/>
      <c r="M123" s="12"/>
      <c r="N123" s="12"/>
      <c r="O123" s="48"/>
      <c r="P123" s="48"/>
      <c r="Q123" s="114"/>
    </row>
    <row r="124" spans="1:17" ht="18.75">
      <c r="A124" s="88"/>
      <c r="B124" s="12"/>
      <c r="C124" s="12"/>
      <c r="D124" s="12"/>
      <c r="E124" s="12"/>
      <c r="F124" s="12"/>
      <c r="G124" s="12"/>
      <c r="H124" s="13"/>
      <c r="I124" s="13"/>
      <c r="J124" s="13"/>
      <c r="K124" s="12"/>
      <c r="L124" s="12"/>
      <c r="M124" s="12"/>
      <c r="N124" s="12"/>
      <c r="O124" s="48"/>
      <c r="P124" s="48"/>
      <c r="Q124" s="114"/>
    </row>
    <row r="125" spans="1:17" ht="18.75">
      <c r="A125" s="88"/>
      <c r="B125" s="12"/>
      <c r="C125" s="12"/>
      <c r="D125" s="12"/>
      <c r="E125" s="12"/>
      <c r="F125" s="12"/>
      <c r="G125" s="12"/>
      <c r="H125" s="13"/>
      <c r="I125" s="13"/>
      <c r="J125" s="13"/>
      <c r="K125" s="12"/>
      <c r="L125" s="12"/>
      <c r="M125" s="12"/>
      <c r="N125" s="12"/>
      <c r="O125" s="48"/>
      <c r="P125" s="48"/>
      <c r="Q125" s="114"/>
    </row>
    <row r="126" spans="1:17" ht="18.75">
      <c r="A126" s="88"/>
      <c r="B126" s="12"/>
      <c r="C126" s="12"/>
      <c r="D126" s="12"/>
      <c r="E126" s="12"/>
      <c r="F126" s="12"/>
      <c r="G126" s="12"/>
      <c r="H126" s="13"/>
      <c r="I126" s="13"/>
      <c r="J126" s="13"/>
      <c r="K126" s="12"/>
      <c r="L126" s="12"/>
      <c r="M126" s="12"/>
      <c r="N126" s="12"/>
      <c r="O126" s="48"/>
      <c r="P126" s="48"/>
      <c r="Q126" s="114"/>
    </row>
    <row r="127" spans="1:17" ht="18.75">
      <c r="A127" s="88"/>
      <c r="B127" s="12"/>
      <c r="C127" s="12"/>
      <c r="D127" s="12"/>
      <c r="E127" s="12"/>
      <c r="F127" s="12"/>
      <c r="G127" s="12"/>
      <c r="H127" s="13"/>
      <c r="I127" s="13"/>
      <c r="J127" s="13"/>
      <c r="K127" s="12"/>
      <c r="L127" s="12"/>
      <c r="M127" s="12"/>
      <c r="N127" s="12"/>
      <c r="O127" s="48"/>
      <c r="P127" s="48"/>
      <c r="Q127" s="114"/>
    </row>
    <row r="128" spans="1:17" ht="18.75">
      <c r="A128" s="88"/>
      <c r="B128" s="12"/>
      <c r="C128" s="12"/>
      <c r="D128" s="12"/>
      <c r="E128" s="12"/>
      <c r="F128" s="12"/>
      <c r="G128" s="12"/>
      <c r="H128" s="13"/>
      <c r="I128" s="13"/>
      <c r="J128" s="13"/>
      <c r="K128" s="12"/>
      <c r="L128" s="12"/>
      <c r="M128" s="12"/>
      <c r="N128" s="12"/>
      <c r="O128" s="48"/>
      <c r="P128" s="48"/>
      <c r="Q128" s="114"/>
    </row>
    <row r="129" spans="1:17" ht="18.75">
      <c r="A129" s="88"/>
      <c r="B129" s="12"/>
      <c r="C129" s="12"/>
      <c r="D129" s="12"/>
      <c r="E129" s="12"/>
      <c r="F129" s="12"/>
      <c r="G129" s="12"/>
      <c r="H129" s="13"/>
      <c r="I129" s="13"/>
      <c r="J129" s="13"/>
      <c r="K129" s="12"/>
      <c r="L129" s="12"/>
      <c r="M129" s="12"/>
      <c r="N129" s="12"/>
      <c r="O129" s="48"/>
      <c r="P129" s="48"/>
      <c r="Q129" s="114"/>
    </row>
    <row r="130" spans="1:17" ht="18.75">
      <c r="A130" s="88"/>
      <c r="B130" s="12"/>
      <c r="C130" s="12"/>
      <c r="D130" s="12"/>
      <c r="E130" s="12"/>
      <c r="F130" s="12"/>
      <c r="G130" s="12"/>
      <c r="H130" s="13"/>
      <c r="I130" s="13"/>
      <c r="J130" s="13"/>
      <c r="K130" s="12"/>
      <c r="L130" s="12"/>
      <c r="M130" s="12"/>
      <c r="N130" s="12"/>
      <c r="O130" s="48"/>
      <c r="P130" s="48"/>
      <c r="Q130" s="114"/>
    </row>
    <row r="131" spans="1:17" ht="18.75">
      <c r="A131" s="88"/>
      <c r="B131" s="12"/>
      <c r="C131" s="12"/>
      <c r="D131" s="12"/>
      <c r="E131" s="12"/>
      <c r="F131" s="12"/>
      <c r="G131" s="12"/>
      <c r="H131" s="13"/>
      <c r="I131" s="13"/>
      <c r="J131" s="13"/>
      <c r="K131" s="12"/>
      <c r="L131" s="12"/>
      <c r="M131" s="12"/>
      <c r="N131" s="12"/>
      <c r="O131" s="48"/>
      <c r="P131" s="48"/>
      <c r="Q131" s="114"/>
    </row>
    <row r="132" spans="1:17" ht="18.75">
      <c r="A132" s="88"/>
      <c r="B132" s="12"/>
      <c r="C132" s="12"/>
      <c r="D132" s="12"/>
      <c r="E132" s="12"/>
      <c r="F132" s="12"/>
      <c r="G132" s="12"/>
      <c r="H132" s="13"/>
      <c r="I132" s="13"/>
      <c r="J132" s="13"/>
      <c r="K132" s="12"/>
      <c r="L132" s="12"/>
      <c r="M132" s="12"/>
      <c r="N132" s="12"/>
      <c r="O132" s="48"/>
      <c r="P132" s="48"/>
      <c r="Q132" s="114"/>
    </row>
    <row r="133" spans="1:17" ht="18.75">
      <c r="A133" s="88"/>
      <c r="B133" s="12"/>
      <c r="C133" s="12"/>
      <c r="D133" s="12"/>
      <c r="E133" s="12"/>
      <c r="F133" s="12"/>
      <c r="G133" s="12"/>
      <c r="H133" s="13"/>
      <c r="I133" s="13"/>
      <c r="J133" s="13"/>
      <c r="K133" s="12"/>
      <c r="L133" s="12"/>
      <c r="M133" s="12"/>
      <c r="N133" s="12"/>
      <c r="O133" s="48"/>
      <c r="P133" s="48"/>
      <c r="Q133" s="114"/>
    </row>
    <row r="134" spans="1:17" ht="18.75">
      <c r="A134" s="88"/>
      <c r="B134" s="12"/>
      <c r="C134" s="12"/>
      <c r="D134" s="12"/>
      <c r="E134" s="12"/>
      <c r="F134" s="12"/>
      <c r="G134" s="12"/>
      <c r="H134" s="13"/>
      <c r="I134" s="13"/>
      <c r="J134" s="13"/>
      <c r="K134" s="12"/>
      <c r="L134" s="12"/>
      <c r="M134" s="12"/>
      <c r="N134" s="12"/>
      <c r="O134" s="48"/>
      <c r="P134" s="48"/>
      <c r="Q134" s="114"/>
    </row>
    <row r="135" spans="1:17" ht="18.75">
      <c r="A135" s="88"/>
      <c r="B135" s="12"/>
      <c r="C135" s="12"/>
      <c r="D135" s="12"/>
      <c r="E135" s="12"/>
      <c r="F135" s="12"/>
      <c r="G135" s="12"/>
      <c r="H135" s="13"/>
      <c r="I135" s="13"/>
      <c r="J135" s="13"/>
      <c r="K135" s="12"/>
      <c r="L135" s="12"/>
      <c r="M135" s="12"/>
      <c r="N135" s="12"/>
      <c r="O135" s="48"/>
      <c r="P135" s="48"/>
      <c r="Q135" s="114"/>
    </row>
    <row r="136" spans="1:17" ht="18.75">
      <c r="A136" s="88"/>
      <c r="B136" s="12"/>
      <c r="C136" s="12"/>
      <c r="D136" s="12"/>
      <c r="E136" s="12"/>
      <c r="F136" s="12"/>
      <c r="G136" s="12"/>
      <c r="H136" s="13"/>
      <c r="I136" s="13"/>
      <c r="J136" s="13"/>
      <c r="K136" s="12"/>
      <c r="L136" s="12"/>
      <c r="M136" s="12"/>
      <c r="N136" s="12"/>
      <c r="O136" s="48"/>
      <c r="P136" s="48"/>
      <c r="Q136" s="114"/>
    </row>
    <row r="137" spans="1:17" ht="18.75">
      <c r="A137" s="88"/>
      <c r="B137" s="12"/>
      <c r="C137" s="12"/>
      <c r="D137" s="12"/>
      <c r="E137" s="12"/>
      <c r="F137" s="12"/>
      <c r="G137" s="12"/>
      <c r="H137" s="13"/>
      <c r="I137" s="13"/>
      <c r="J137" s="13"/>
      <c r="K137" s="12"/>
      <c r="L137" s="12"/>
      <c r="M137" s="12"/>
      <c r="N137" s="12"/>
      <c r="O137" s="48"/>
      <c r="P137" s="48"/>
      <c r="Q137" s="114"/>
    </row>
    <row r="138" spans="1:17" ht="18.75">
      <c r="A138" s="88"/>
      <c r="B138" s="12"/>
      <c r="C138" s="12"/>
      <c r="D138" s="12"/>
      <c r="E138" s="12"/>
      <c r="F138" s="12"/>
      <c r="G138" s="12"/>
      <c r="H138" s="13"/>
      <c r="I138" s="13"/>
      <c r="J138" s="13"/>
      <c r="K138" s="12"/>
      <c r="L138" s="12"/>
      <c r="M138" s="12"/>
      <c r="N138" s="12"/>
      <c r="O138" s="48"/>
      <c r="P138" s="48"/>
      <c r="Q138" s="114"/>
    </row>
    <row r="139" spans="1:17" ht="15" customHeight="1">
      <c r="A139" s="88"/>
      <c r="B139" s="12"/>
      <c r="C139" s="12"/>
      <c r="D139" s="12"/>
      <c r="E139" s="12"/>
      <c r="F139" s="12"/>
      <c r="G139" s="12"/>
      <c r="H139" s="13"/>
      <c r="I139" s="13"/>
      <c r="J139" s="13"/>
      <c r="K139" s="12"/>
      <c r="L139" s="12"/>
      <c r="M139" s="12"/>
      <c r="N139" s="12"/>
      <c r="O139" s="48"/>
      <c r="P139" s="48"/>
      <c r="Q139" s="114"/>
    </row>
    <row r="140" spans="1:17" ht="19.5" thickBot="1">
      <c r="A140" s="223"/>
      <c r="B140" s="224"/>
      <c r="C140" s="224"/>
      <c r="D140" s="224"/>
      <c r="E140" s="224"/>
      <c r="F140" s="224"/>
      <c r="G140" s="224"/>
      <c r="H140" s="224"/>
      <c r="I140" s="224"/>
      <c r="J140" s="224"/>
      <c r="K140" s="224"/>
      <c r="L140" s="224"/>
      <c r="M140" s="224"/>
      <c r="N140" s="224"/>
      <c r="O140" s="224"/>
      <c r="P140" s="224"/>
      <c r="Q140" s="225"/>
    </row>
    <row r="141" spans="1:17" ht="18.75">
      <c r="A141" s="215"/>
      <c r="B141" s="215"/>
      <c r="C141" s="215"/>
      <c r="D141" s="215"/>
      <c r="E141" s="215"/>
      <c r="F141" s="215"/>
      <c r="G141" s="215"/>
      <c r="H141" s="215"/>
      <c r="I141" s="215"/>
      <c r="J141" s="215"/>
      <c r="K141" s="215"/>
      <c r="L141" s="215"/>
      <c r="M141" s="215"/>
      <c r="N141" s="215"/>
      <c r="O141" s="215"/>
      <c r="P141" s="215"/>
      <c r="Q141" s="215"/>
    </row>
    <row r="142" spans="1:17" ht="18.75">
      <c r="A142" s="215"/>
      <c r="B142" s="215"/>
      <c r="C142" s="215"/>
      <c r="D142" s="215"/>
      <c r="E142" s="215"/>
      <c r="F142" s="215"/>
      <c r="G142" s="215"/>
      <c r="H142" s="215"/>
      <c r="I142" s="215"/>
      <c r="J142" s="215"/>
      <c r="K142" s="215"/>
      <c r="L142" s="215"/>
      <c r="M142" s="215"/>
      <c r="N142" s="215"/>
      <c r="O142" s="215"/>
      <c r="P142" s="215"/>
      <c r="Q142" s="215"/>
    </row>
    <row r="143" spans="1:17" ht="18.75">
      <c r="A143" s="215"/>
      <c r="B143" s="215"/>
      <c r="C143" s="215"/>
      <c r="D143" s="215"/>
      <c r="E143" s="215"/>
      <c r="F143" s="215"/>
      <c r="G143" s="215"/>
      <c r="H143" s="215"/>
      <c r="I143" s="215"/>
      <c r="J143" s="215"/>
      <c r="K143" s="215"/>
      <c r="L143" s="215"/>
      <c r="M143" s="215"/>
      <c r="N143" s="215"/>
      <c r="O143" s="215"/>
      <c r="P143" s="215"/>
      <c r="Q143" s="215"/>
    </row>
    <row r="144" spans="1:17" ht="18.75">
      <c r="A144" s="216"/>
      <c r="B144" s="216"/>
      <c r="C144" s="216"/>
      <c r="D144" s="216"/>
      <c r="E144" s="216"/>
      <c r="F144" s="216"/>
      <c r="G144" s="216"/>
      <c r="H144" s="216"/>
      <c r="I144" s="216"/>
      <c r="J144" s="216"/>
      <c r="K144" s="216"/>
      <c r="L144" s="216"/>
      <c r="M144" s="216"/>
      <c r="N144" s="216"/>
      <c r="O144" s="216"/>
      <c r="P144" s="216"/>
      <c r="Q144" s="216"/>
    </row>
    <row r="145" spans="1:17" ht="18.75">
      <c r="A145" s="215"/>
      <c r="B145" s="215"/>
      <c r="C145" s="215"/>
      <c r="D145" s="215"/>
      <c r="E145" s="215"/>
      <c r="F145" s="215"/>
      <c r="G145" s="215"/>
      <c r="H145" s="215"/>
      <c r="I145" s="215"/>
      <c r="J145" s="215"/>
      <c r="K145" s="215"/>
      <c r="L145" s="215"/>
      <c r="M145" s="215"/>
      <c r="N145" s="215"/>
      <c r="O145" s="215"/>
      <c r="P145" s="215"/>
      <c r="Q145" s="215"/>
    </row>
    <row r="146" spans="1:17" ht="18.75">
      <c r="A146" s="215"/>
      <c r="B146" s="215"/>
      <c r="C146" s="215"/>
      <c r="D146" s="215"/>
      <c r="E146" s="215"/>
      <c r="F146" s="215"/>
      <c r="G146" s="215"/>
      <c r="H146" s="215"/>
      <c r="I146" s="215"/>
      <c r="J146" s="215"/>
      <c r="K146" s="215"/>
      <c r="L146" s="215"/>
      <c r="M146" s="215"/>
      <c r="N146" s="215"/>
      <c r="O146" s="215"/>
      <c r="P146" s="215"/>
      <c r="Q146" s="215"/>
    </row>
    <row r="147" spans="1:17" ht="18.75">
      <c r="A147" s="215"/>
      <c r="B147" s="215"/>
      <c r="C147" s="215"/>
      <c r="D147" s="215"/>
      <c r="E147" s="215"/>
      <c r="F147" s="215"/>
      <c r="G147" s="215"/>
      <c r="H147" s="215"/>
      <c r="I147" s="215"/>
      <c r="J147" s="215"/>
      <c r="K147" s="215"/>
      <c r="L147" s="215"/>
      <c r="M147" s="215"/>
      <c r="N147" s="215"/>
      <c r="O147" s="215"/>
      <c r="P147" s="215"/>
      <c r="Q147" s="215"/>
    </row>
    <row r="148" spans="1:17" ht="18.75">
      <c r="A148" s="215"/>
      <c r="B148" s="215"/>
      <c r="C148" s="215"/>
      <c r="D148" s="215"/>
      <c r="E148" s="215"/>
      <c r="F148" s="215"/>
      <c r="G148" s="215"/>
      <c r="H148" s="215"/>
      <c r="I148" s="215"/>
      <c r="J148" s="215"/>
      <c r="K148" s="215"/>
      <c r="L148" s="215"/>
      <c r="M148" s="215"/>
      <c r="N148" s="215"/>
      <c r="O148" s="215"/>
      <c r="P148" s="215"/>
      <c r="Q148" s="215"/>
    </row>
    <row r="149" spans="1:17" ht="18.75">
      <c r="A149" s="215"/>
      <c r="B149" s="215"/>
      <c r="C149" s="215"/>
      <c r="D149" s="215"/>
      <c r="E149" s="215"/>
      <c r="F149" s="215"/>
      <c r="G149" s="215"/>
      <c r="H149" s="215"/>
      <c r="I149" s="215"/>
      <c r="J149" s="215"/>
      <c r="K149" s="215"/>
      <c r="L149" s="215"/>
      <c r="M149" s="215"/>
      <c r="N149" s="215"/>
      <c r="O149" s="215"/>
      <c r="P149" s="215"/>
      <c r="Q149" s="215"/>
    </row>
  </sheetData>
  <sheetProtection/>
  <mergeCells count="26">
    <mergeCell ref="A61:L61"/>
    <mergeCell ref="B6:F6"/>
    <mergeCell ref="H6:L6"/>
    <mergeCell ref="A60:L60"/>
    <mergeCell ref="N60:Q60"/>
    <mergeCell ref="A1:Q1"/>
    <mergeCell ref="A2:Q2"/>
    <mergeCell ref="A3:Q3"/>
    <mergeCell ref="A4:Q4"/>
    <mergeCell ref="H64:L64"/>
    <mergeCell ref="N91:O91"/>
    <mergeCell ref="N92:P92"/>
    <mergeCell ref="A140:Q140"/>
    <mergeCell ref="B64:F64"/>
    <mergeCell ref="A142:Q142"/>
    <mergeCell ref="A143:Q143"/>
    <mergeCell ref="N97:O97"/>
    <mergeCell ref="N95:O95"/>
    <mergeCell ref="N96:O96"/>
    <mergeCell ref="A141:Q141"/>
    <mergeCell ref="A148:Q148"/>
    <mergeCell ref="A149:Q149"/>
    <mergeCell ref="A144:Q144"/>
    <mergeCell ref="A145:Q145"/>
    <mergeCell ref="A146:Q146"/>
    <mergeCell ref="A147:Q147"/>
  </mergeCells>
  <printOptions horizontalCentered="1"/>
  <pageMargins left="0.2755905511811024" right="0" top="0.31496062992125984" bottom="0.31496062992125984" header="0.15748031496062992" footer="0.2362204724409449"/>
  <pageSetup fitToHeight="1" fitToWidth="1" horizontalDpi="600" verticalDpi="600" orientation="portrait" paperSize="8" scale="43" r:id="rId2"/>
  <colBreaks count="1" manualBreakCount="1">
    <brk id="17" max="143" man="1"/>
  </colBreaks>
  <drawing r:id="rId1"/>
</worksheet>
</file>

<file path=xl/worksheets/sheet2.xml><?xml version="1.0" encoding="utf-8"?>
<worksheet xmlns="http://schemas.openxmlformats.org/spreadsheetml/2006/main" xmlns:r="http://schemas.openxmlformats.org/officeDocument/2006/relationships">
  <dimension ref="A3:C35"/>
  <sheetViews>
    <sheetView zoomScalePageLayoutView="0" workbookViewId="0" topLeftCell="A13">
      <selection activeCell="J28" sqref="J28"/>
    </sheetView>
  </sheetViews>
  <sheetFormatPr defaultColWidth="9.00390625" defaultRowHeight="12.75"/>
  <cols>
    <col min="1" max="1" width="16.625" style="0" customWidth="1"/>
    <col min="2" max="2" width="46.125" style="0" customWidth="1"/>
    <col min="3" max="3" width="47.00390625" style="0" bestFit="1" customWidth="1"/>
  </cols>
  <sheetData>
    <row r="3" spans="1:3" ht="12.75">
      <c r="A3" s="191"/>
      <c r="B3" s="193" t="s">
        <v>128</v>
      </c>
      <c r="C3" s="192"/>
    </row>
    <row r="4" spans="1:3" ht="12.75">
      <c r="A4" s="193" t="s">
        <v>129</v>
      </c>
      <c r="B4" s="191" t="s">
        <v>160</v>
      </c>
      <c r="C4" s="196" t="s">
        <v>161</v>
      </c>
    </row>
    <row r="5" spans="1:3" ht="12.75">
      <c r="A5" s="191" t="s">
        <v>130</v>
      </c>
      <c r="B5" s="197">
        <v>0.1</v>
      </c>
      <c r="C5" s="198">
        <v>0</v>
      </c>
    </row>
    <row r="6" spans="1:3" ht="12.75">
      <c r="A6" s="194" t="s">
        <v>131</v>
      </c>
      <c r="B6" s="199">
        <v>1150000</v>
      </c>
      <c r="C6" s="200">
        <v>107130.3008070433</v>
      </c>
    </row>
    <row r="7" spans="1:3" ht="12.75">
      <c r="A7" s="194" t="s">
        <v>132</v>
      </c>
      <c r="B7" s="199">
        <v>1977790.01</v>
      </c>
      <c r="C7" s="200">
        <v>39555.8002</v>
      </c>
    </row>
    <row r="8" spans="1:3" ht="12.75">
      <c r="A8" s="194" t="s">
        <v>133</v>
      </c>
      <c r="B8" s="199">
        <v>7200</v>
      </c>
      <c r="C8" s="200">
        <v>0</v>
      </c>
    </row>
    <row r="9" spans="1:3" ht="12.75">
      <c r="A9" s="194" t="s">
        <v>134</v>
      </c>
      <c r="B9" s="199">
        <v>5686.040000000001</v>
      </c>
      <c r="C9" s="200">
        <v>2023.99</v>
      </c>
    </row>
    <row r="10" spans="1:3" ht="12.75">
      <c r="A10" s="194" t="s">
        <v>135</v>
      </c>
      <c r="B10" s="199">
        <v>290.08</v>
      </c>
      <c r="C10" s="200">
        <v>290.08</v>
      </c>
    </row>
    <row r="11" spans="1:3" ht="12.75">
      <c r="A11" s="194" t="s">
        <v>136</v>
      </c>
      <c r="B11" s="199">
        <v>410.86</v>
      </c>
      <c r="C11" s="200">
        <v>0</v>
      </c>
    </row>
    <row r="12" spans="1:3" ht="12.75">
      <c r="A12" s="194" t="s">
        <v>137</v>
      </c>
      <c r="B12" s="199">
        <v>745786.7999999999</v>
      </c>
      <c r="C12" s="200">
        <v>485364.58999999997</v>
      </c>
    </row>
    <row r="13" spans="1:3" ht="12.75">
      <c r="A13" s="194" t="s">
        <v>138</v>
      </c>
      <c r="B13" s="199">
        <v>35575.68000000001</v>
      </c>
      <c r="C13" s="200">
        <v>29814.2</v>
      </c>
    </row>
    <row r="14" spans="1:3" ht="12.75">
      <c r="A14" s="194" t="s">
        <v>139</v>
      </c>
      <c r="B14" s="199">
        <v>14477.939999999999</v>
      </c>
      <c r="C14" s="200">
        <v>2126.41</v>
      </c>
    </row>
    <row r="15" spans="1:3" ht="12.75">
      <c r="A15" s="194" t="s">
        <v>140</v>
      </c>
      <c r="B15" s="199">
        <v>539533.9099999999</v>
      </c>
      <c r="C15" s="200">
        <v>330898.12999999995</v>
      </c>
    </row>
    <row r="16" spans="1:3" ht="12.75">
      <c r="A16" s="194" t="s">
        <v>141</v>
      </c>
      <c r="B16" s="199">
        <v>29814.2</v>
      </c>
      <c r="C16" s="200">
        <v>804814.2</v>
      </c>
    </row>
    <row r="17" spans="1:3" ht="12.75">
      <c r="A17" s="194" t="s">
        <v>142</v>
      </c>
      <c r="B17" s="199">
        <v>48203.66</v>
      </c>
      <c r="C17" s="200">
        <v>1058615.8</v>
      </c>
    </row>
    <row r="18" spans="1:3" ht="12.75">
      <c r="A18" s="194" t="s">
        <v>143</v>
      </c>
      <c r="B18" s="199">
        <v>0</v>
      </c>
      <c r="C18" s="200">
        <v>15827.96</v>
      </c>
    </row>
    <row r="19" spans="1:3" ht="12.75">
      <c r="A19" s="194" t="s">
        <v>144</v>
      </c>
      <c r="B19" s="199">
        <v>236637.2</v>
      </c>
      <c r="C19" s="200">
        <v>1544374.5599999994</v>
      </c>
    </row>
    <row r="20" spans="1:3" ht="12.75">
      <c r="A20" s="194" t="s">
        <v>145</v>
      </c>
      <c r="B20" s="199">
        <v>190801.54999999996</v>
      </c>
      <c r="C20" s="200">
        <v>438089.5</v>
      </c>
    </row>
    <row r="21" spans="1:3" ht="12.75">
      <c r="A21" s="194" t="s">
        <v>146</v>
      </c>
      <c r="B21" s="199">
        <v>119835.03000000001</v>
      </c>
      <c r="C21" s="200">
        <v>250151.91</v>
      </c>
    </row>
    <row r="22" spans="1:3" ht="12.75">
      <c r="A22" s="194" t="s">
        <v>147</v>
      </c>
      <c r="B22" s="199">
        <v>42230.65</v>
      </c>
      <c r="C22" s="200">
        <v>100842.13999999998</v>
      </c>
    </row>
    <row r="23" spans="1:3" ht="12.75">
      <c r="A23" s="194" t="s">
        <v>148</v>
      </c>
      <c r="B23" s="199">
        <v>1336.98</v>
      </c>
      <c r="C23" s="200">
        <v>1336.98</v>
      </c>
    </row>
    <row r="24" spans="1:3" ht="12.75">
      <c r="A24" s="194" t="s">
        <v>149</v>
      </c>
      <c r="B24" s="199">
        <v>163169.78999999995</v>
      </c>
      <c r="C24" s="200">
        <v>0</v>
      </c>
    </row>
    <row r="25" spans="1:3" ht="12.75">
      <c r="A25" s="194" t="s">
        <v>150</v>
      </c>
      <c r="B25" s="199">
        <v>36221.35</v>
      </c>
      <c r="C25" s="200">
        <v>0</v>
      </c>
    </row>
    <row r="26" spans="1:3" ht="12.75">
      <c r="A26" s="194" t="s">
        <v>151</v>
      </c>
      <c r="B26" s="199">
        <v>7643.849999999999</v>
      </c>
      <c r="C26" s="200">
        <v>0</v>
      </c>
    </row>
    <row r="27" spans="1:3" ht="12.75">
      <c r="A27" s="194" t="s">
        <v>152</v>
      </c>
      <c r="B27" s="199">
        <v>11812.68</v>
      </c>
      <c r="C27" s="200">
        <v>0</v>
      </c>
    </row>
    <row r="28" spans="1:3" ht="12.75">
      <c r="A28" s="194" t="s">
        <v>153</v>
      </c>
      <c r="B28" s="199">
        <v>147476.17100704327</v>
      </c>
      <c r="C28" s="200">
        <v>0</v>
      </c>
    </row>
    <row r="29" spans="1:3" ht="12.75">
      <c r="A29" s="194" t="s">
        <v>154</v>
      </c>
      <c r="B29" s="199">
        <v>21398.16</v>
      </c>
      <c r="C29" s="200">
        <v>0</v>
      </c>
    </row>
    <row r="30" spans="1:3" ht="12.75">
      <c r="A30" s="194" t="s">
        <v>155</v>
      </c>
      <c r="B30" s="199">
        <v>0</v>
      </c>
      <c r="C30" s="200">
        <v>227939.33</v>
      </c>
    </row>
    <row r="31" spans="1:3" ht="12.75">
      <c r="A31" s="194" t="s">
        <v>156</v>
      </c>
      <c r="B31" s="199">
        <v>0</v>
      </c>
      <c r="C31" s="200">
        <v>100212.28</v>
      </c>
    </row>
    <row r="32" spans="1:3" ht="12.75">
      <c r="A32" s="194" t="s">
        <v>157</v>
      </c>
      <c r="B32" s="199">
        <v>18375.47</v>
      </c>
      <c r="C32" s="200">
        <v>14000</v>
      </c>
    </row>
    <row r="33" spans="1:3" ht="12.75">
      <c r="A33" s="194" t="s">
        <v>158</v>
      </c>
      <c r="B33" s="199">
        <v>1700</v>
      </c>
      <c r="C33" s="200">
        <v>0</v>
      </c>
    </row>
    <row r="34" spans="1:3" ht="12.75">
      <c r="A34" s="194" t="s">
        <v>159</v>
      </c>
      <c r="B34" s="199">
        <v>3795289.4400000004</v>
      </c>
      <c r="C34" s="200">
        <v>3795289.4399999995</v>
      </c>
    </row>
    <row r="35" spans="1:3" ht="12.75">
      <c r="A35" s="195" t="s">
        <v>124</v>
      </c>
      <c r="B35" s="201">
        <v>9348697.601007044</v>
      </c>
      <c r="C35" s="202">
        <v>9348697.601007042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Q781"/>
  <sheetViews>
    <sheetView zoomScalePageLayoutView="0" workbookViewId="0" topLeftCell="A1">
      <pane ySplit="2" topLeftCell="BM746" activePane="bottomLeft" state="frozen"/>
      <selection pane="topLeft" activeCell="A1" sqref="A1"/>
      <selection pane="bottomLeft" activeCell="K753" sqref="K753:K759"/>
    </sheetView>
  </sheetViews>
  <sheetFormatPr defaultColWidth="9.00390625" defaultRowHeight="12.75"/>
  <cols>
    <col min="4" max="9" width="11.625" style="189" bestFit="1" customWidth="1"/>
    <col min="10" max="11" width="12.625" style="190" bestFit="1" customWidth="1"/>
    <col min="12" max="12" width="11.625" style="189" bestFit="1" customWidth="1"/>
    <col min="13" max="13" width="11.625" style="0" bestFit="1" customWidth="1"/>
    <col min="14" max="15" width="10.125" style="0" bestFit="1" customWidth="1"/>
    <col min="16" max="16" width="12.125" style="0" bestFit="1" customWidth="1"/>
  </cols>
  <sheetData>
    <row r="3" spans="4:5" ht="12.75">
      <c r="D3" s="189" t="s">
        <v>127</v>
      </c>
      <c r="E3" s="189" t="s">
        <v>128</v>
      </c>
    </row>
    <row r="4" spans="4:11" ht="12.75">
      <c r="D4" s="189">
        <v>1</v>
      </c>
      <c r="F4" s="189">
        <v>2</v>
      </c>
      <c r="H4" s="189">
        <v>3</v>
      </c>
      <c r="J4" s="190" t="s">
        <v>273</v>
      </c>
      <c r="K4" s="190" t="s">
        <v>274</v>
      </c>
    </row>
    <row r="5" spans="1:11" ht="12.75">
      <c r="A5" t="s">
        <v>129</v>
      </c>
      <c r="B5" t="s">
        <v>275</v>
      </c>
      <c r="C5" t="s">
        <v>276</v>
      </c>
      <c r="D5" s="189" t="s">
        <v>277</v>
      </c>
      <c r="E5" s="189" t="s">
        <v>278</v>
      </c>
      <c r="F5" s="189" t="s">
        <v>277</v>
      </c>
      <c r="G5" s="189" t="s">
        <v>278</v>
      </c>
      <c r="H5" s="189" t="s">
        <v>277</v>
      </c>
      <c r="I5" s="189" t="s">
        <v>278</v>
      </c>
      <c r="J5" s="190" t="s">
        <v>273</v>
      </c>
      <c r="K5" s="190" t="s">
        <v>274</v>
      </c>
    </row>
    <row r="6" spans="1:14" ht="12.75">
      <c r="A6" t="str">
        <f>LEFT(B6,2)</f>
        <v>10</v>
      </c>
      <c r="B6" t="s">
        <v>279</v>
      </c>
      <c r="C6" t="s">
        <v>280</v>
      </c>
      <c r="D6" s="189">
        <v>0.1</v>
      </c>
      <c r="E6" s="189">
        <v>0</v>
      </c>
      <c r="J6" s="190">
        <v>0.1</v>
      </c>
      <c r="K6" s="190">
        <v>0</v>
      </c>
      <c r="L6" s="189">
        <v>0.1</v>
      </c>
      <c r="M6">
        <v>0.1</v>
      </c>
      <c r="N6">
        <v>0</v>
      </c>
    </row>
    <row r="7" spans="1:14" ht="12.75">
      <c r="A7" t="str">
        <f aca="true" t="shared" si="0" ref="A7:A70">LEFT(B7,2)</f>
        <v>11</v>
      </c>
      <c r="B7" t="s">
        <v>281</v>
      </c>
      <c r="C7" t="s">
        <v>282</v>
      </c>
      <c r="D7" s="189">
        <v>1000000</v>
      </c>
      <c r="E7" s="189">
        <v>0</v>
      </c>
      <c r="J7" s="190">
        <v>1000000</v>
      </c>
      <c r="K7" s="190">
        <v>0</v>
      </c>
      <c r="L7" s="189">
        <v>1000000</v>
      </c>
      <c r="M7">
        <v>1000000</v>
      </c>
      <c r="N7">
        <v>0</v>
      </c>
    </row>
    <row r="8" spans="1:14" ht="12.75">
      <c r="A8" t="str">
        <f t="shared" si="0"/>
        <v>11</v>
      </c>
      <c r="B8" t="s">
        <v>283</v>
      </c>
      <c r="C8" t="s">
        <v>284</v>
      </c>
      <c r="D8" s="189">
        <v>150000</v>
      </c>
      <c r="E8" s="189">
        <v>0</v>
      </c>
      <c r="J8" s="190">
        <v>150000</v>
      </c>
      <c r="K8" s="190">
        <v>0</v>
      </c>
      <c r="L8" s="189">
        <v>150000</v>
      </c>
      <c r="M8">
        <v>150000</v>
      </c>
      <c r="N8">
        <v>0</v>
      </c>
    </row>
    <row r="9" spans="1:14" ht="12.75">
      <c r="A9" t="str">
        <f t="shared" si="0"/>
        <v>11</v>
      </c>
      <c r="B9" t="s">
        <v>285</v>
      </c>
      <c r="C9" t="s">
        <v>286</v>
      </c>
      <c r="H9" s="189">
        <v>0</v>
      </c>
      <c r="I9" s="189">
        <v>107130.3008070433</v>
      </c>
      <c r="J9" s="190">
        <v>0</v>
      </c>
      <c r="K9" s="190">
        <v>107130.3008070433</v>
      </c>
      <c r="L9" s="189">
        <v>-107130.3008070433</v>
      </c>
      <c r="M9">
        <v>0</v>
      </c>
      <c r="N9">
        <v>107130.3008070433</v>
      </c>
    </row>
    <row r="10" spans="1:14" ht="12.75">
      <c r="A10" t="str">
        <f t="shared" si="0"/>
        <v>12</v>
      </c>
      <c r="B10" t="s">
        <v>287</v>
      </c>
      <c r="C10" t="s">
        <v>288</v>
      </c>
      <c r="D10" s="189">
        <v>450000</v>
      </c>
      <c r="E10" s="189">
        <v>0</v>
      </c>
      <c r="J10" s="190">
        <v>450000</v>
      </c>
      <c r="K10" s="190">
        <v>0</v>
      </c>
      <c r="L10" s="189">
        <v>450000</v>
      </c>
      <c r="M10">
        <v>450000</v>
      </c>
      <c r="N10">
        <v>0</v>
      </c>
    </row>
    <row r="11" spans="1:14" ht="12.75">
      <c r="A11" t="str">
        <f t="shared" si="0"/>
        <v>12</v>
      </c>
      <c r="B11" t="s">
        <v>289</v>
      </c>
      <c r="C11" t="s">
        <v>290</v>
      </c>
      <c r="D11" s="189">
        <v>180000</v>
      </c>
      <c r="E11" s="189">
        <v>0</v>
      </c>
      <c r="J11" s="190">
        <v>180000</v>
      </c>
      <c r="K11" s="190">
        <v>0</v>
      </c>
      <c r="L11" s="189">
        <v>180000</v>
      </c>
      <c r="M11">
        <v>180000</v>
      </c>
      <c r="N11">
        <v>0</v>
      </c>
    </row>
    <row r="12" spans="1:14" ht="12.75">
      <c r="A12" t="str">
        <f t="shared" si="0"/>
        <v>12</v>
      </c>
      <c r="B12" t="s">
        <v>291</v>
      </c>
      <c r="C12" t="s">
        <v>292</v>
      </c>
      <c r="D12" s="189">
        <v>160000</v>
      </c>
      <c r="E12" s="189">
        <v>0</v>
      </c>
      <c r="J12" s="190">
        <v>160000</v>
      </c>
      <c r="K12" s="190">
        <v>0</v>
      </c>
      <c r="L12" s="189">
        <v>160000</v>
      </c>
      <c r="M12">
        <v>160000</v>
      </c>
      <c r="N12">
        <v>0</v>
      </c>
    </row>
    <row r="13" spans="1:14" ht="12.75">
      <c r="A13" t="str">
        <f t="shared" si="0"/>
        <v>12</v>
      </c>
      <c r="B13" t="s">
        <v>293</v>
      </c>
      <c r="C13" t="s">
        <v>294</v>
      </c>
      <c r="D13" s="189">
        <v>550000</v>
      </c>
      <c r="E13" s="189">
        <v>0</v>
      </c>
      <c r="J13" s="190">
        <v>550000</v>
      </c>
      <c r="K13" s="190">
        <v>0</v>
      </c>
      <c r="L13" s="189">
        <v>550000</v>
      </c>
      <c r="M13">
        <v>550000</v>
      </c>
      <c r="N13">
        <v>0</v>
      </c>
    </row>
    <row r="14" spans="1:14" ht="12.75">
      <c r="A14" t="str">
        <f t="shared" si="0"/>
        <v>12</v>
      </c>
      <c r="B14" t="s">
        <v>295</v>
      </c>
      <c r="C14" t="s">
        <v>296</v>
      </c>
      <c r="D14" s="189">
        <v>300000</v>
      </c>
      <c r="E14" s="189">
        <v>0</v>
      </c>
      <c r="J14" s="190">
        <v>300000</v>
      </c>
      <c r="K14" s="190">
        <v>0</v>
      </c>
      <c r="L14" s="189">
        <v>300000</v>
      </c>
      <c r="M14">
        <v>300000</v>
      </c>
      <c r="N14">
        <v>0</v>
      </c>
    </row>
    <row r="15" spans="1:14" ht="12.75">
      <c r="A15" t="str">
        <f t="shared" si="0"/>
        <v>12</v>
      </c>
      <c r="B15" t="s">
        <v>297</v>
      </c>
      <c r="C15" t="s">
        <v>298</v>
      </c>
      <c r="D15" s="189">
        <v>120000</v>
      </c>
      <c r="E15" s="189">
        <v>0</v>
      </c>
      <c r="J15" s="190">
        <v>120000</v>
      </c>
      <c r="K15" s="190">
        <v>0</v>
      </c>
      <c r="L15" s="189">
        <v>120000</v>
      </c>
      <c r="M15">
        <v>120000</v>
      </c>
      <c r="N15">
        <v>0</v>
      </c>
    </row>
    <row r="16" spans="1:14" ht="12.75">
      <c r="A16" t="str">
        <f t="shared" si="0"/>
        <v>12</v>
      </c>
      <c r="B16" t="s">
        <v>299</v>
      </c>
      <c r="C16" t="s">
        <v>300</v>
      </c>
      <c r="D16" s="189">
        <v>20000</v>
      </c>
      <c r="E16" s="189">
        <v>0</v>
      </c>
      <c r="J16" s="190">
        <v>20000</v>
      </c>
      <c r="K16" s="190">
        <v>0</v>
      </c>
      <c r="L16" s="189">
        <v>20000</v>
      </c>
      <c r="M16">
        <v>20000</v>
      </c>
      <c r="N16">
        <v>0</v>
      </c>
    </row>
    <row r="17" spans="1:14" ht="12.75">
      <c r="A17" t="str">
        <f t="shared" si="0"/>
        <v>12</v>
      </c>
      <c r="B17" t="s">
        <v>301</v>
      </c>
      <c r="C17" t="s">
        <v>302</v>
      </c>
      <c r="D17" s="189">
        <v>180000</v>
      </c>
      <c r="E17" s="189">
        <v>0</v>
      </c>
      <c r="J17" s="190">
        <v>180000</v>
      </c>
      <c r="K17" s="190">
        <v>0</v>
      </c>
      <c r="L17" s="189">
        <v>180000</v>
      </c>
      <c r="M17">
        <v>180000</v>
      </c>
      <c r="N17">
        <v>0</v>
      </c>
    </row>
    <row r="18" spans="1:14" ht="12.75">
      <c r="A18" t="str">
        <f t="shared" si="0"/>
        <v>12</v>
      </c>
      <c r="B18" t="s">
        <v>303</v>
      </c>
      <c r="C18" t="s">
        <v>304</v>
      </c>
      <c r="D18" s="189">
        <v>15000</v>
      </c>
      <c r="E18" s="189">
        <v>0</v>
      </c>
      <c r="J18" s="190">
        <v>15000</v>
      </c>
      <c r="K18" s="190">
        <v>0</v>
      </c>
      <c r="L18" s="189">
        <v>15000</v>
      </c>
      <c r="M18">
        <v>15000</v>
      </c>
      <c r="N18">
        <v>0</v>
      </c>
    </row>
    <row r="19" spans="1:14" ht="12.75">
      <c r="A19" t="str">
        <f t="shared" si="0"/>
        <v>12</v>
      </c>
      <c r="B19" t="s">
        <v>305</v>
      </c>
      <c r="C19" t="s">
        <v>306</v>
      </c>
      <c r="D19" s="189">
        <v>1000</v>
      </c>
      <c r="E19" s="189">
        <v>0</v>
      </c>
      <c r="J19" s="190">
        <v>1000</v>
      </c>
      <c r="K19" s="190">
        <v>0</v>
      </c>
      <c r="L19" s="189">
        <v>1000</v>
      </c>
      <c r="M19">
        <v>1000</v>
      </c>
      <c r="N19">
        <v>0</v>
      </c>
    </row>
    <row r="20" spans="1:14" ht="12.75">
      <c r="A20" t="str">
        <f t="shared" si="0"/>
        <v>12</v>
      </c>
      <c r="B20" t="s">
        <v>307</v>
      </c>
      <c r="C20" t="s">
        <v>308</v>
      </c>
      <c r="D20" s="189">
        <v>1100</v>
      </c>
      <c r="E20" s="189">
        <v>0</v>
      </c>
      <c r="J20" s="190">
        <v>1100</v>
      </c>
      <c r="K20" s="190">
        <v>0</v>
      </c>
      <c r="L20" s="189">
        <v>1100</v>
      </c>
      <c r="M20">
        <v>1100</v>
      </c>
      <c r="N20">
        <v>0</v>
      </c>
    </row>
    <row r="21" spans="1:14" ht="12.75">
      <c r="A21" t="str">
        <f t="shared" si="0"/>
        <v>12</v>
      </c>
      <c r="B21" t="s">
        <v>309</v>
      </c>
      <c r="C21" t="s">
        <v>310</v>
      </c>
      <c r="D21" s="189">
        <v>110</v>
      </c>
      <c r="E21" s="189">
        <v>0</v>
      </c>
      <c r="J21" s="190">
        <v>110</v>
      </c>
      <c r="K21" s="190">
        <v>0</v>
      </c>
      <c r="L21" s="189">
        <v>110</v>
      </c>
      <c r="M21">
        <v>110</v>
      </c>
      <c r="N21">
        <v>0</v>
      </c>
    </row>
    <row r="22" spans="1:14" ht="12.75">
      <c r="A22" t="str">
        <f t="shared" si="0"/>
        <v>12</v>
      </c>
      <c r="B22" t="s">
        <v>311</v>
      </c>
      <c r="C22" t="s">
        <v>312</v>
      </c>
      <c r="D22" s="189">
        <v>0.01</v>
      </c>
      <c r="E22" s="189">
        <v>0</v>
      </c>
      <c r="J22" s="190">
        <v>0.01</v>
      </c>
      <c r="K22" s="190">
        <v>0</v>
      </c>
      <c r="L22" s="189">
        <v>0.01</v>
      </c>
      <c r="M22">
        <v>0.01</v>
      </c>
      <c r="N22">
        <v>0</v>
      </c>
    </row>
    <row r="23" spans="1:14" ht="12.75">
      <c r="A23" t="str">
        <f t="shared" si="0"/>
        <v>12</v>
      </c>
      <c r="B23" t="s">
        <v>313</v>
      </c>
      <c r="C23" t="s">
        <v>314</v>
      </c>
      <c r="D23" s="189">
        <v>130</v>
      </c>
      <c r="E23" s="189">
        <v>0</v>
      </c>
      <c r="J23" s="190">
        <v>130</v>
      </c>
      <c r="K23" s="190">
        <v>0</v>
      </c>
      <c r="L23" s="189">
        <v>130</v>
      </c>
      <c r="M23">
        <v>130</v>
      </c>
      <c r="N23">
        <v>0</v>
      </c>
    </row>
    <row r="24" spans="1:14" ht="12.75">
      <c r="A24" t="str">
        <f t="shared" si="0"/>
        <v>12</v>
      </c>
      <c r="B24" t="s">
        <v>315</v>
      </c>
      <c r="C24" t="s">
        <v>316</v>
      </c>
      <c r="D24" s="189">
        <v>450</v>
      </c>
      <c r="E24" s="189">
        <v>0</v>
      </c>
      <c r="J24" s="190">
        <v>450</v>
      </c>
      <c r="K24" s="190">
        <v>0</v>
      </c>
      <c r="L24" s="189">
        <v>450</v>
      </c>
      <c r="M24">
        <v>450</v>
      </c>
      <c r="N24">
        <v>0</v>
      </c>
    </row>
    <row r="25" spans="1:14" ht="12.75">
      <c r="A25" t="str">
        <f t="shared" si="0"/>
        <v>12</v>
      </c>
      <c r="B25" t="s">
        <v>317</v>
      </c>
      <c r="C25" t="s">
        <v>318</v>
      </c>
      <c r="H25" s="189">
        <v>0</v>
      </c>
      <c r="I25" s="189">
        <v>39555.8002</v>
      </c>
      <c r="J25" s="190">
        <v>0</v>
      </c>
      <c r="K25" s="190">
        <v>39555.8002</v>
      </c>
      <c r="L25" s="189">
        <v>-39555.8002</v>
      </c>
      <c r="M25">
        <v>0</v>
      </c>
      <c r="N25">
        <v>39555.8002</v>
      </c>
    </row>
    <row r="26" spans="1:14" ht="12.75">
      <c r="A26" t="str">
        <f t="shared" si="0"/>
        <v>13</v>
      </c>
      <c r="B26" t="s">
        <v>319</v>
      </c>
      <c r="C26" t="s">
        <v>320</v>
      </c>
      <c r="D26" s="189">
        <v>300</v>
      </c>
      <c r="E26" s="189">
        <v>0</v>
      </c>
      <c r="J26" s="190">
        <v>300</v>
      </c>
      <c r="K26" s="190">
        <v>0</v>
      </c>
      <c r="L26" s="189">
        <v>300</v>
      </c>
      <c r="M26">
        <v>300</v>
      </c>
      <c r="N26">
        <v>0</v>
      </c>
    </row>
    <row r="27" spans="1:14" ht="12.75">
      <c r="A27" t="str">
        <f t="shared" si="0"/>
        <v>13</v>
      </c>
      <c r="B27" t="s">
        <v>321</v>
      </c>
      <c r="C27" t="s">
        <v>322</v>
      </c>
      <c r="D27" s="189">
        <v>2000</v>
      </c>
      <c r="E27" s="189">
        <v>0</v>
      </c>
      <c r="J27" s="190">
        <v>2000</v>
      </c>
      <c r="K27" s="190">
        <v>0</v>
      </c>
      <c r="L27" s="189">
        <v>2000</v>
      </c>
      <c r="M27">
        <v>2000</v>
      </c>
      <c r="N27">
        <v>0</v>
      </c>
    </row>
    <row r="28" spans="1:14" ht="12.75">
      <c r="A28" t="str">
        <f t="shared" si="0"/>
        <v>13</v>
      </c>
      <c r="B28" t="s">
        <v>323</v>
      </c>
      <c r="C28" t="s">
        <v>324</v>
      </c>
      <c r="D28" s="189">
        <v>1200</v>
      </c>
      <c r="E28" s="189">
        <v>0</v>
      </c>
      <c r="J28" s="190">
        <v>1200</v>
      </c>
      <c r="K28" s="190">
        <v>0</v>
      </c>
      <c r="L28" s="189">
        <v>1200</v>
      </c>
      <c r="M28">
        <v>1200</v>
      </c>
      <c r="N28">
        <v>0</v>
      </c>
    </row>
    <row r="29" spans="1:14" ht="12.75">
      <c r="A29" t="str">
        <f t="shared" si="0"/>
        <v>13</v>
      </c>
      <c r="B29" t="s">
        <v>325</v>
      </c>
      <c r="C29" t="s">
        <v>326</v>
      </c>
      <c r="D29" s="189">
        <v>200</v>
      </c>
      <c r="E29" s="189">
        <v>0</v>
      </c>
      <c r="J29" s="190">
        <v>200</v>
      </c>
      <c r="K29" s="190">
        <v>0</v>
      </c>
      <c r="L29" s="189">
        <v>200</v>
      </c>
      <c r="M29">
        <v>200</v>
      </c>
      <c r="N29">
        <v>0</v>
      </c>
    </row>
    <row r="30" spans="1:14" ht="12.75">
      <c r="A30" t="str">
        <f t="shared" si="0"/>
        <v>13</v>
      </c>
      <c r="B30" t="s">
        <v>327</v>
      </c>
      <c r="C30" t="s">
        <v>328</v>
      </c>
      <c r="D30" s="189">
        <v>3500</v>
      </c>
      <c r="E30" s="189">
        <v>0</v>
      </c>
      <c r="J30" s="190">
        <v>3500</v>
      </c>
      <c r="K30" s="190">
        <v>0</v>
      </c>
      <c r="L30" s="189">
        <v>3500</v>
      </c>
      <c r="M30">
        <v>3500</v>
      </c>
      <c r="N30">
        <v>0</v>
      </c>
    </row>
    <row r="31" spans="1:14" ht="12.75">
      <c r="A31" t="str">
        <f t="shared" si="0"/>
        <v>14</v>
      </c>
      <c r="B31" t="s">
        <v>329</v>
      </c>
      <c r="C31" t="s">
        <v>330</v>
      </c>
      <c r="D31" s="189">
        <v>200</v>
      </c>
      <c r="E31" s="189">
        <v>0</v>
      </c>
      <c r="J31" s="190">
        <v>200</v>
      </c>
      <c r="K31" s="190">
        <v>0</v>
      </c>
      <c r="L31" s="189">
        <v>200</v>
      </c>
      <c r="M31">
        <v>200</v>
      </c>
      <c r="N31">
        <v>0</v>
      </c>
    </row>
    <row r="32" spans="1:14" ht="12.75">
      <c r="A32" t="str">
        <f t="shared" si="0"/>
        <v>14</v>
      </c>
      <c r="B32" t="s">
        <v>331</v>
      </c>
      <c r="C32" t="s">
        <v>332</v>
      </c>
      <c r="D32" s="189">
        <v>800</v>
      </c>
      <c r="E32" s="189">
        <v>0</v>
      </c>
      <c r="J32" s="190">
        <v>800</v>
      </c>
      <c r="K32" s="190">
        <v>0</v>
      </c>
      <c r="L32" s="189">
        <v>800</v>
      </c>
      <c r="M32">
        <v>800</v>
      </c>
      <c r="N32">
        <v>0</v>
      </c>
    </row>
    <row r="33" spans="1:14" ht="12.75">
      <c r="A33" t="str">
        <f t="shared" si="0"/>
        <v>14</v>
      </c>
      <c r="B33" t="s">
        <v>333</v>
      </c>
      <c r="C33" t="s">
        <v>334</v>
      </c>
      <c r="D33" s="189">
        <v>100</v>
      </c>
      <c r="E33" s="189">
        <v>0</v>
      </c>
      <c r="J33" s="190">
        <v>100</v>
      </c>
      <c r="K33" s="190">
        <v>0</v>
      </c>
      <c r="L33" s="189">
        <v>100</v>
      </c>
      <c r="M33">
        <v>100</v>
      </c>
      <c r="N33">
        <v>0</v>
      </c>
    </row>
    <row r="34" spans="1:14" ht="12.75">
      <c r="A34" t="str">
        <f t="shared" si="0"/>
        <v>14</v>
      </c>
      <c r="B34" t="s">
        <v>335</v>
      </c>
      <c r="C34" t="s">
        <v>336</v>
      </c>
      <c r="D34" s="189">
        <v>500</v>
      </c>
      <c r="E34" s="189">
        <v>0</v>
      </c>
      <c r="J34" s="190">
        <v>500</v>
      </c>
      <c r="K34" s="190">
        <v>0</v>
      </c>
      <c r="L34" s="189">
        <v>500</v>
      </c>
      <c r="M34">
        <v>500</v>
      </c>
      <c r="N34">
        <v>0</v>
      </c>
    </row>
    <row r="35" spans="1:14" ht="12.75">
      <c r="A35" t="str">
        <f t="shared" si="0"/>
        <v>14</v>
      </c>
      <c r="B35" t="s">
        <v>337</v>
      </c>
      <c r="C35" t="s">
        <v>338</v>
      </c>
      <c r="D35" s="189">
        <v>70</v>
      </c>
      <c r="E35" s="189">
        <v>0</v>
      </c>
      <c r="F35" s="189">
        <v>0</v>
      </c>
      <c r="G35" s="189">
        <v>70</v>
      </c>
      <c r="J35" s="190">
        <v>70</v>
      </c>
      <c r="K35" s="190">
        <v>70</v>
      </c>
      <c r="L35" s="189">
        <v>0</v>
      </c>
      <c r="M35">
        <v>0</v>
      </c>
      <c r="N35">
        <v>0</v>
      </c>
    </row>
    <row r="36" spans="1:14" ht="12.75">
      <c r="A36" t="str">
        <f t="shared" si="0"/>
        <v>14</v>
      </c>
      <c r="B36" t="s">
        <v>339</v>
      </c>
      <c r="C36" t="s">
        <v>340</v>
      </c>
      <c r="D36" s="189">
        <v>152</v>
      </c>
      <c r="E36" s="189">
        <v>0</v>
      </c>
      <c r="F36" s="189">
        <v>0</v>
      </c>
      <c r="G36" s="189">
        <v>152</v>
      </c>
      <c r="J36" s="190">
        <v>152</v>
      </c>
      <c r="K36" s="190">
        <v>152</v>
      </c>
      <c r="L36" s="189">
        <v>0</v>
      </c>
      <c r="M36">
        <v>0</v>
      </c>
      <c r="N36">
        <v>0</v>
      </c>
    </row>
    <row r="37" spans="1:14" ht="12.75">
      <c r="A37" t="str">
        <f t="shared" si="0"/>
        <v>14</v>
      </c>
      <c r="B37" t="s">
        <v>341</v>
      </c>
      <c r="C37" t="s">
        <v>342</v>
      </c>
      <c r="D37" s="189">
        <v>152</v>
      </c>
      <c r="E37" s="189">
        <v>0</v>
      </c>
      <c r="F37" s="189">
        <v>0</v>
      </c>
      <c r="G37" s="189">
        <v>152</v>
      </c>
      <c r="J37" s="190">
        <v>152</v>
      </c>
      <c r="K37" s="190">
        <v>152</v>
      </c>
      <c r="L37" s="189">
        <v>0</v>
      </c>
      <c r="M37">
        <v>0</v>
      </c>
      <c r="N37">
        <v>0</v>
      </c>
    </row>
    <row r="38" spans="1:14" ht="12.75">
      <c r="A38" t="str">
        <f t="shared" si="0"/>
        <v>14</v>
      </c>
      <c r="B38" t="s">
        <v>343</v>
      </c>
      <c r="C38" t="s">
        <v>344</v>
      </c>
      <c r="D38" s="189">
        <v>150</v>
      </c>
      <c r="E38" s="189">
        <v>0</v>
      </c>
      <c r="F38" s="189">
        <v>0</v>
      </c>
      <c r="G38" s="189">
        <v>150</v>
      </c>
      <c r="J38" s="190">
        <v>150</v>
      </c>
      <c r="K38" s="190">
        <v>150</v>
      </c>
      <c r="L38" s="189">
        <v>0</v>
      </c>
      <c r="M38">
        <v>0</v>
      </c>
      <c r="N38">
        <v>0</v>
      </c>
    </row>
    <row r="39" spans="1:14" ht="12.75">
      <c r="A39" t="str">
        <f t="shared" si="0"/>
        <v>14</v>
      </c>
      <c r="B39" t="s">
        <v>345</v>
      </c>
      <c r="C39" t="s">
        <v>346</v>
      </c>
      <c r="D39" s="189">
        <v>150</v>
      </c>
      <c r="E39" s="189">
        <v>0</v>
      </c>
      <c r="F39" s="189">
        <v>0</v>
      </c>
      <c r="G39" s="189">
        <v>150</v>
      </c>
      <c r="J39" s="190">
        <v>150</v>
      </c>
      <c r="K39" s="190">
        <v>150</v>
      </c>
      <c r="L39" s="189">
        <v>0</v>
      </c>
      <c r="M39">
        <v>0</v>
      </c>
      <c r="N39">
        <v>0</v>
      </c>
    </row>
    <row r="40" spans="1:14" ht="12.75">
      <c r="A40" t="str">
        <f t="shared" si="0"/>
        <v>14</v>
      </c>
      <c r="B40" t="s">
        <v>347</v>
      </c>
      <c r="C40" t="s">
        <v>348</v>
      </c>
      <c r="D40" s="189">
        <v>30</v>
      </c>
      <c r="E40" s="189">
        <v>0</v>
      </c>
      <c r="J40" s="190">
        <v>30</v>
      </c>
      <c r="K40" s="190">
        <v>0</v>
      </c>
      <c r="L40" s="189">
        <v>30</v>
      </c>
      <c r="M40">
        <v>30</v>
      </c>
      <c r="N40">
        <v>0</v>
      </c>
    </row>
    <row r="41" spans="1:14" ht="12.75">
      <c r="A41" t="str">
        <f t="shared" si="0"/>
        <v>14</v>
      </c>
      <c r="B41" t="s">
        <v>349</v>
      </c>
      <c r="C41" t="s">
        <v>350</v>
      </c>
      <c r="D41" s="189">
        <v>40</v>
      </c>
      <c r="E41" s="189">
        <v>0</v>
      </c>
      <c r="J41" s="190">
        <v>40</v>
      </c>
      <c r="K41" s="190">
        <v>0</v>
      </c>
      <c r="L41" s="189">
        <v>40</v>
      </c>
      <c r="M41">
        <v>40</v>
      </c>
      <c r="N41">
        <v>0</v>
      </c>
    </row>
    <row r="42" spans="1:14" ht="12.75">
      <c r="A42" t="str">
        <f t="shared" si="0"/>
        <v>14</v>
      </c>
      <c r="B42" t="s">
        <v>351</v>
      </c>
      <c r="C42" t="s">
        <v>352</v>
      </c>
      <c r="D42" s="189">
        <v>45</v>
      </c>
      <c r="E42" s="189">
        <v>0</v>
      </c>
      <c r="J42" s="190">
        <v>45</v>
      </c>
      <c r="K42" s="190">
        <v>0</v>
      </c>
      <c r="L42" s="189">
        <v>45</v>
      </c>
      <c r="M42">
        <v>45</v>
      </c>
      <c r="N42">
        <v>0</v>
      </c>
    </row>
    <row r="43" spans="1:14" ht="12.75">
      <c r="A43" t="str">
        <f t="shared" si="0"/>
        <v>14</v>
      </c>
      <c r="B43" t="s">
        <v>353</v>
      </c>
      <c r="C43" t="s">
        <v>354</v>
      </c>
      <c r="D43" s="189">
        <v>0.01</v>
      </c>
      <c r="E43" s="189">
        <v>0</v>
      </c>
      <c r="J43" s="190">
        <v>0.01</v>
      </c>
      <c r="K43" s="190">
        <v>0</v>
      </c>
      <c r="L43" s="189">
        <v>0.01</v>
      </c>
      <c r="M43">
        <v>0.01</v>
      </c>
      <c r="N43">
        <v>0</v>
      </c>
    </row>
    <row r="44" spans="1:14" ht="12.75">
      <c r="A44" t="str">
        <f t="shared" si="0"/>
        <v>14</v>
      </c>
      <c r="B44" t="s">
        <v>355</v>
      </c>
      <c r="C44" t="s">
        <v>356</v>
      </c>
      <c r="D44" s="189">
        <v>0.01</v>
      </c>
      <c r="E44" s="189">
        <v>0</v>
      </c>
      <c r="J44" s="190">
        <v>0.01</v>
      </c>
      <c r="K44" s="190">
        <v>0</v>
      </c>
      <c r="L44" s="189">
        <v>0.01</v>
      </c>
      <c r="M44">
        <v>0.01</v>
      </c>
      <c r="N44">
        <v>0</v>
      </c>
    </row>
    <row r="45" spans="1:14" ht="12.75">
      <c r="A45" t="str">
        <f t="shared" si="0"/>
        <v>14</v>
      </c>
      <c r="B45" t="s">
        <v>357</v>
      </c>
      <c r="C45" t="s">
        <v>358</v>
      </c>
      <c r="D45" s="189">
        <v>0.01</v>
      </c>
      <c r="E45" s="189">
        <v>0</v>
      </c>
      <c r="J45" s="190">
        <v>0.01</v>
      </c>
      <c r="K45" s="190">
        <v>0</v>
      </c>
      <c r="L45" s="189">
        <v>0.01</v>
      </c>
      <c r="M45">
        <v>0.01</v>
      </c>
      <c r="N45">
        <v>0</v>
      </c>
    </row>
    <row r="46" spans="1:14" ht="12.75">
      <c r="A46" t="str">
        <f t="shared" si="0"/>
        <v>14</v>
      </c>
      <c r="B46" t="s">
        <v>359</v>
      </c>
      <c r="C46" t="s">
        <v>360</v>
      </c>
      <c r="D46" s="189">
        <v>0.01</v>
      </c>
      <c r="E46" s="189">
        <v>0</v>
      </c>
      <c r="J46" s="190">
        <v>0.01</v>
      </c>
      <c r="K46" s="190">
        <v>0</v>
      </c>
      <c r="L46" s="189">
        <v>0.01</v>
      </c>
      <c r="M46">
        <v>0.01</v>
      </c>
      <c r="N46">
        <v>0</v>
      </c>
    </row>
    <row r="47" spans="1:14" ht="12.75">
      <c r="A47" t="str">
        <f t="shared" si="0"/>
        <v>14</v>
      </c>
      <c r="B47" t="s">
        <v>361</v>
      </c>
      <c r="C47" t="s">
        <v>362</v>
      </c>
      <c r="D47" s="189">
        <v>100</v>
      </c>
      <c r="E47" s="189">
        <v>0</v>
      </c>
      <c r="J47" s="190">
        <v>100</v>
      </c>
      <c r="K47" s="190">
        <v>0</v>
      </c>
      <c r="L47" s="189">
        <v>100</v>
      </c>
      <c r="M47">
        <v>100</v>
      </c>
      <c r="N47">
        <v>0</v>
      </c>
    </row>
    <row r="48" spans="1:14" ht="12.75">
      <c r="A48" t="str">
        <f t="shared" si="0"/>
        <v>14</v>
      </c>
      <c r="B48" t="s">
        <v>363</v>
      </c>
      <c r="C48" t="s">
        <v>364</v>
      </c>
      <c r="D48" s="189">
        <v>200</v>
      </c>
      <c r="E48" s="189">
        <v>0</v>
      </c>
      <c r="F48" s="189">
        <v>0</v>
      </c>
      <c r="G48" s="189">
        <v>80</v>
      </c>
      <c r="J48" s="190">
        <v>200</v>
      </c>
      <c r="K48" s="190">
        <v>80</v>
      </c>
      <c r="L48" s="189">
        <v>120</v>
      </c>
      <c r="M48">
        <v>120</v>
      </c>
      <c r="N48">
        <v>0</v>
      </c>
    </row>
    <row r="49" spans="1:14" ht="12.75">
      <c r="A49" t="str">
        <f t="shared" si="0"/>
        <v>14</v>
      </c>
      <c r="B49" t="s">
        <v>365</v>
      </c>
      <c r="C49" t="s">
        <v>366</v>
      </c>
      <c r="D49" s="189">
        <v>40</v>
      </c>
      <c r="E49" s="189">
        <v>0</v>
      </c>
      <c r="J49" s="190">
        <v>40</v>
      </c>
      <c r="K49" s="190">
        <v>0</v>
      </c>
      <c r="L49" s="189">
        <v>40</v>
      </c>
      <c r="M49">
        <v>40</v>
      </c>
      <c r="N49">
        <v>0</v>
      </c>
    </row>
    <row r="50" spans="1:14" ht="12.75">
      <c r="A50" t="str">
        <f t="shared" si="0"/>
        <v>14</v>
      </c>
      <c r="B50" t="s">
        <v>367</v>
      </c>
      <c r="C50" t="s">
        <v>368</v>
      </c>
      <c r="D50" s="189">
        <v>40</v>
      </c>
      <c r="E50" s="189">
        <v>0</v>
      </c>
      <c r="F50" s="189">
        <v>0</v>
      </c>
      <c r="G50" s="189">
        <v>40</v>
      </c>
      <c r="J50" s="190">
        <v>40</v>
      </c>
      <c r="K50" s="190">
        <v>40</v>
      </c>
      <c r="L50" s="189">
        <v>0</v>
      </c>
      <c r="M50">
        <v>0</v>
      </c>
      <c r="N50">
        <v>0</v>
      </c>
    </row>
    <row r="51" spans="1:14" ht="12.75">
      <c r="A51" t="str">
        <f t="shared" si="0"/>
        <v>14</v>
      </c>
      <c r="B51" t="s">
        <v>369</v>
      </c>
      <c r="C51" t="s">
        <v>370</v>
      </c>
      <c r="D51" s="189">
        <v>90</v>
      </c>
      <c r="E51" s="189">
        <v>0</v>
      </c>
      <c r="F51" s="189">
        <v>0</v>
      </c>
      <c r="G51" s="189">
        <v>90</v>
      </c>
      <c r="J51" s="190">
        <v>90</v>
      </c>
      <c r="K51" s="190">
        <v>90</v>
      </c>
      <c r="L51" s="189">
        <v>0</v>
      </c>
      <c r="M51">
        <v>0</v>
      </c>
      <c r="N51">
        <v>0</v>
      </c>
    </row>
    <row r="52" spans="1:14" ht="12.75">
      <c r="A52" t="str">
        <f t="shared" si="0"/>
        <v>14</v>
      </c>
      <c r="B52" t="s">
        <v>371</v>
      </c>
      <c r="C52" t="s">
        <v>372</v>
      </c>
      <c r="D52" s="189">
        <v>600</v>
      </c>
      <c r="E52" s="189">
        <v>0</v>
      </c>
      <c r="F52" s="189">
        <v>0</v>
      </c>
      <c r="G52" s="189">
        <v>600</v>
      </c>
      <c r="J52" s="190">
        <v>600</v>
      </c>
      <c r="K52" s="190">
        <v>600</v>
      </c>
      <c r="L52" s="189">
        <v>0</v>
      </c>
      <c r="M52">
        <v>0</v>
      </c>
      <c r="N52">
        <v>0</v>
      </c>
    </row>
    <row r="53" spans="1:14" ht="12.75">
      <c r="A53" t="str">
        <f t="shared" si="0"/>
        <v>14</v>
      </c>
      <c r="B53" t="s">
        <v>373</v>
      </c>
      <c r="C53" t="s">
        <v>368</v>
      </c>
      <c r="D53" s="189">
        <v>40</v>
      </c>
      <c r="E53" s="189">
        <v>0</v>
      </c>
      <c r="F53" s="189">
        <v>0</v>
      </c>
      <c r="G53" s="189">
        <v>40</v>
      </c>
      <c r="J53" s="190">
        <v>40</v>
      </c>
      <c r="K53" s="190">
        <v>40</v>
      </c>
      <c r="L53" s="189">
        <v>0</v>
      </c>
      <c r="M53">
        <v>0</v>
      </c>
      <c r="N53">
        <v>0</v>
      </c>
    </row>
    <row r="54" spans="1:14" ht="12.75">
      <c r="A54" t="str">
        <f t="shared" si="0"/>
        <v>14</v>
      </c>
      <c r="B54" t="s">
        <v>374</v>
      </c>
      <c r="C54" t="s">
        <v>370</v>
      </c>
      <c r="D54" s="189">
        <v>80</v>
      </c>
      <c r="E54" s="189">
        <v>0</v>
      </c>
      <c r="J54" s="190">
        <v>80</v>
      </c>
      <c r="K54" s="190">
        <v>0</v>
      </c>
      <c r="L54" s="189">
        <v>80</v>
      </c>
      <c r="M54">
        <v>80</v>
      </c>
      <c r="N54">
        <v>0</v>
      </c>
    </row>
    <row r="55" spans="1:14" ht="12.75">
      <c r="A55" t="str">
        <f t="shared" si="0"/>
        <v>14</v>
      </c>
      <c r="B55" t="s">
        <v>375</v>
      </c>
      <c r="C55" t="s">
        <v>376</v>
      </c>
      <c r="D55" s="189">
        <v>100</v>
      </c>
      <c r="E55" s="189">
        <v>0</v>
      </c>
      <c r="J55" s="190">
        <v>100</v>
      </c>
      <c r="K55" s="190">
        <v>0</v>
      </c>
      <c r="L55" s="189">
        <v>100</v>
      </c>
      <c r="M55">
        <v>100</v>
      </c>
      <c r="N55">
        <v>0</v>
      </c>
    </row>
    <row r="56" spans="1:14" ht="12.75">
      <c r="A56" t="str">
        <f t="shared" si="0"/>
        <v>14</v>
      </c>
      <c r="B56" t="s">
        <v>377</v>
      </c>
      <c r="C56" t="s">
        <v>378</v>
      </c>
      <c r="D56" s="189">
        <v>100</v>
      </c>
      <c r="E56" s="189">
        <v>0</v>
      </c>
      <c r="J56" s="190">
        <v>100</v>
      </c>
      <c r="K56" s="190">
        <v>0</v>
      </c>
      <c r="L56" s="189">
        <v>100</v>
      </c>
      <c r="M56">
        <v>100</v>
      </c>
      <c r="N56">
        <v>0</v>
      </c>
    </row>
    <row r="57" spans="1:14" ht="12.75">
      <c r="A57" t="str">
        <f t="shared" si="0"/>
        <v>14</v>
      </c>
      <c r="B57" t="s">
        <v>379</v>
      </c>
      <c r="C57" t="s">
        <v>380</v>
      </c>
      <c r="D57" s="189">
        <v>145</v>
      </c>
      <c r="E57" s="189">
        <v>0</v>
      </c>
      <c r="J57" s="190">
        <v>145</v>
      </c>
      <c r="K57" s="190">
        <v>0</v>
      </c>
      <c r="L57" s="189">
        <v>145</v>
      </c>
      <c r="M57">
        <v>145</v>
      </c>
      <c r="N57">
        <v>0</v>
      </c>
    </row>
    <row r="58" spans="1:14" ht="12.75">
      <c r="A58" t="str">
        <f t="shared" si="0"/>
        <v>14</v>
      </c>
      <c r="B58" t="s">
        <v>381</v>
      </c>
      <c r="C58" t="s">
        <v>382</v>
      </c>
      <c r="D58" s="189">
        <v>500</v>
      </c>
      <c r="E58" s="189">
        <v>0</v>
      </c>
      <c r="J58" s="190">
        <v>500</v>
      </c>
      <c r="K58" s="190">
        <v>0</v>
      </c>
      <c r="L58" s="189">
        <v>500</v>
      </c>
      <c r="M58">
        <v>500</v>
      </c>
      <c r="N58">
        <v>0</v>
      </c>
    </row>
    <row r="59" spans="1:14" ht="12.75">
      <c r="A59" t="str">
        <f t="shared" si="0"/>
        <v>14</v>
      </c>
      <c r="B59" t="s">
        <v>383</v>
      </c>
      <c r="C59" t="s">
        <v>384</v>
      </c>
      <c r="F59" s="189">
        <v>500</v>
      </c>
      <c r="G59" s="189">
        <v>0</v>
      </c>
      <c r="J59" s="190">
        <v>500</v>
      </c>
      <c r="K59" s="190">
        <v>0</v>
      </c>
      <c r="L59" s="189">
        <v>500</v>
      </c>
      <c r="M59">
        <v>500</v>
      </c>
      <c r="N59">
        <v>0</v>
      </c>
    </row>
    <row r="60" spans="1:14" ht="12.75">
      <c r="A60" t="str">
        <f t="shared" si="0"/>
        <v>14</v>
      </c>
      <c r="B60" t="s">
        <v>385</v>
      </c>
      <c r="C60" t="s">
        <v>386</v>
      </c>
      <c r="D60" s="189">
        <v>14</v>
      </c>
      <c r="E60" s="189">
        <v>0</v>
      </c>
      <c r="J60" s="190">
        <v>14</v>
      </c>
      <c r="K60" s="190">
        <v>0</v>
      </c>
      <c r="L60" s="189">
        <v>14</v>
      </c>
      <c r="M60">
        <v>14</v>
      </c>
      <c r="N60">
        <v>0</v>
      </c>
    </row>
    <row r="61" spans="1:14" ht="12.75">
      <c r="A61" t="str">
        <f t="shared" si="0"/>
        <v>14</v>
      </c>
      <c r="B61" t="s">
        <v>387</v>
      </c>
      <c r="C61" t="s">
        <v>388</v>
      </c>
      <c r="D61" s="189">
        <v>20</v>
      </c>
      <c r="E61" s="189">
        <v>0</v>
      </c>
      <c r="J61" s="190">
        <v>20</v>
      </c>
      <c r="K61" s="190">
        <v>0</v>
      </c>
      <c r="L61" s="189">
        <v>20</v>
      </c>
      <c r="M61">
        <v>20</v>
      </c>
      <c r="N61">
        <v>0</v>
      </c>
    </row>
    <row r="62" spans="1:14" ht="12.75">
      <c r="A62" t="str">
        <f t="shared" si="0"/>
        <v>14</v>
      </c>
      <c r="B62" t="s">
        <v>389</v>
      </c>
      <c r="C62" t="s">
        <v>390</v>
      </c>
      <c r="D62" s="189">
        <v>8</v>
      </c>
      <c r="E62" s="189">
        <v>0</v>
      </c>
      <c r="J62" s="190">
        <v>8</v>
      </c>
      <c r="K62" s="190">
        <v>0</v>
      </c>
      <c r="L62" s="189">
        <v>8</v>
      </c>
      <c r="M62">
        <v>8</v>
      </c>
      <c r="N62">
        <v>0</v>
      </c>
    </row>
    <row r="63" spans="1:14" ht="12.75">
      <c r="A63" t="str">
        <f t="shared" si="0"/>
        <v>14</v>
      </c>
      <c r="B63" t="s">
        <v>391</v>
      </c>
      <c r="C63" t="s">
        <v>392</v>
      </c>
      <c r="D63" s="189">
        <v>20</v>
      </c>
      <c r="E63" s="189">
        <v>0</v>
      </c>
      <c r="J63" s="190">
        <v>20</v>
      </c>
      <c r="K63" s="190">
        <v>0</v>
      </c>
      <c r="L63" s="189">
        <v>20</v>
      </c>
      <c r="M63">
        <v>20</v>
      </c>
      <c r="N63">
        <v>0</v>
      </c>
    </row>
    <row r="64" spans="1:14" ht="12.75">
      <c r="A64" t="str">
        <f t="shared" si="0"/>
        <v>14</v>
      </c>
      <c r="B64" t="s">
        <v>393</v>
      </c>
      <c r="C64" t="s">
        <v>394</v>
      </c>
      <c r="D64" s="189">
        <v>15</v>
      </c>
      <c r="E64" s="189">
        <v>0</v>
      </c>
      <c r="J64" s="190">
        <v>15</v>
      </c>
      <c r="K64" s="190">
        <v>0</v>
      </c>
      <c r="L64" s="189">
        <v>15</v>
      </c>
      <c r="M64">
        <v>15</v>
      </c>
      <c r="N64">
        <v>0</v>
      </c>
    </row>
    <row r="65" spans="1:14" ht="12.75">
      <c r="A65" t="str">
        <f t="shared" si="0"/>
        <v>14</v>
      </c>
      <c r="B65" t="s">
        <v>395</v>
      </c>
      <c r="C65" t="s">
        <v>396</v>
      </c>
      <c r="D65" s="189">
        <v>60</v>
      </c>
      <c r="E65" s="189">
        <v>0</v>
      </c>
      <c r="J65" s="190">
        <v>60</v>
      </c>
      <c r="K65" s="190">
        <v>0</v>
      </c>
      <c r="L65" s="189">
        <v>60</v>
      </c>
      <c r="M65">
        <v>60</v>
      </c>
      <c r="N65">
        <v>0</v>
      </c>
    </row>
    <row r="66" spans="1:14" ht="12.75">
      <c r="A66" t="str">
        <f t="shared" si="0"/>
        <v>14</v>
      </c>
      <c r="B66" t="s">
        <v>397</v>
      </c>
      <c r="C66" t="s">
        <v>398</v>
      </c>
      <c r="D66" s="189">
        <v>625</v>
      </c>
      <c r="E66" s="189">
        <v>0</v>
      </c>
      <c r="J66" s="190">
        <v>625</v>
      </c>
      <c r="K66" s="190">
        <v>0</v>
      </c>
      <c r="L66" s="189">
        <v>625</v>
      </c>
      <c r="M66">
        <v>625</v>
      </c>
      <c r="N66">
        <v>0</v>
      </c>
    </row>
    <row r="67" spans="1:14" ht="12.75">
      <c r="A67" t="str">
        <f t="shared" si="0"/>
        <v>14</v>
      </c>
      <c r="B67" t="s">
        <v>399</v>
      </c>
      <c r="C67" t="s">
        <v>400</v>
      </c>
      <c r="H67" s="189">
        <v>0</v>
      </c>
      <c r="I67" s="189">
        <v>499.99</v>
      </c>
      <c r="J67" s="190">
        <v>0</v>
      </c>
      <c r="K67" s="190">
        <v>499.99</v>
      </c>
      <c r="L67" s="189">
        <v>-499.99</v>
      </c>
      <c r="M67">
        <v>0</v>
      </c>
      <c r="N67">
        <v>499.99</v>
      </c>
    </row>
    <row r="68" spans="1:14" ht="12.75">
      <c r="A68" t="str">
        <f t="shared" si="0"/>
        <v>16</v>
      </c>
      <c r="B68" t="s">
        <v>401</v>
      </c>
      <c r="C68" t="s">
        <v>402</v>
      </c>
      <c r="F68" s="189">
        <v>290.08</v>
      </c>
      <c r="G68" s="189">
        <v>0</v>
      </c>
      <c r="J68" s="190">
        <v>290.08</v>
      </c>
      <c r="K68" s="190">
        <v>0</v>
      </c>
      <c r="L68" s="189">
        <v>290.08</v>
      </c>
      <c r="M68">
        <v>290.08</v>
      </c>
      <c r="N68">
        <v>0</v>
      </c>
    </row>
    <row r="69" spans="1:14" ht="12.75">
      <c r="A69" t="str">
        <f t="shared" si="0"/>
        <v>16</v>
      </c>
      <c r="B69" t="s">
        <v>403</v>
      </c>
      <c r="C69" t="s">
        <v>404</v>
      </c>
      <c r="H69" s="189">
        <v>0</v>
      </c>
      <c r="I69" s="189">
        <v>290.08</v>
      </c>
      <c r="J69" s="190">
        <v>0</v>
      </c>
      <c r="K69" s="190">
        <v>290.08</v>
      </c>
      <c r="L69" s="189">
        <v>-290.08</v>
      </c>
      <c r="M69">
        <v>0</v>
      </c>
      <c r="N69">
        <v>290.08</v>
      </c>
    </row>
    <row r="70" spans="1:14" ht="12.75">
      <c r="A70" t="str">
        <f t="shared" si="0"/>
        <v>18</v>
      </c>
      <c r="B70" t="s">
        <v>405</v>
      </c>
      <c r="C70" t="s">
        <v>406</v>
      </c>
      <c r="D70" s="189">
        <v>410.86</v>
      </c>
      <c r="E70" s="189">
        <v>0</v>
      </c>
      <c r="J70" s="190">
        <v>410.86</v>
      </c>
      <c r="K70" s="190">
        <v>0</v>
      </c>
      <c r="L70" s="189">
        <v>410.86</v>
      </c>
      <c r="M70">
        <v>410.86</v>
      </c>
      <c r="N70">
        <v>0</v>
      </c>
    </row>
    <row r="71" spans="1:14" ht="12.75">
      <c r="A71" t="str">
        <f aca="true" t="shared" si="1" ref="A71:A134">LEFT(B71,2)</f>
        <v>30</v>
      </c>
      <c r="B71" t="s">
        <v>407</v>
      </c>
      <c r="C71" t="s">
        <v>408</v>
      </c>
      <c r="D71" s="189">
        <v>43185.41</v>
      </c>
      <c r="E71" s="189">
        <v>0</v>
      </c>
      <c r="F71" s="189">
        <v>122500.65</v>
      </c>
      <c r="G71" s="189">
        <v>126974.29999999999</v>
      </c>
      <c r="J71" s="190">
        <v>165686.06</v>
      </c>
      <c r="K71" s="190">
        <v>126974.29999999999</v>
      </c>
      <c r="L71" s="189">
        <v>38711.76000000001</v>
      </c>
      <c r="M71">
        <v>38711.76000000001</v>
      </c>
      <c r="N71">
        <v>0</v>
      </c>
    </row>
    <row r="72" spans="1:14" ht="12.75">
      <c r="A72" t="str">
        <f t="shared" si="1"/>
        <v>30</v>
      </c>
      <c r="B72" t="s">
        <v>409</v>
      </c>
      <c r="C72" t="s">
        <v>410</v>
      </c>
      <c r="D72" s="189">
        <v>0</v>
      </c>
      <c r="E72" s="189">
        <v>11822.23</v>
      </c>
      <c r="J72" s="190">
        <v>0</v>
      </c>
      <c r="K72" s="190">
        <v>11822.23</v>
      </c>
      <c r="L72" s="189">
        <v>-11822.23</v>
      </c>
      <c r="M72">
        <v>0</v>
      </c>
      <c r="N72">
        <v>11822.23</v>
      </c>
    </row>
    <row r="73" spans="1:14" ht="12.75">
      <c r="A73" t="str">
        <f t="shared" si="1"/>
        <v>30</v>
      </c>
      <c r="B73" t="s">
        <v>411</v>
      </c>
      <c r="C73" t="s">
        <v>412</v>
      </c>
      <c r="D73" s="189">
        <v>28830.55</v>
      </c>
      <c r="E73" s="189">
        <v>0</v>
      </c>
      <c r="J73" s="190">
        <v>28830.55</v>
      </c>
      <c r="K73" s="190">
        <v>0</v>
      </c>
      <c r="L73" s="189">
        <v>28830.55</v>
      </c>
      <c r="M73">
        <v>28830.55</v>
      </c>
      <c r="N73">
        <v>0</v>
      </c>
    </row>
    <row r="74" spans="1:14" ht="12.75">
      <c r="A74" t="str">
        <f t="shared" si="1"/>
        <v>30</v>
      </c>
      <c r="B74" t="s">
        <v>413</v>
      </c>
      <c r="C74" t="s">
        <v>414</v>
      </c>
      <c r="D74" s="189">
        <v>11774.03</v>
      </c>
      <c r="E74" s="189">
        <v>0</v>
      </c>
      <c r="J74" s="190">
        <v>11774.03</v>
      </c>
      <c r="K74" s="190">
        <v>0</v>
      </c>
      <c r="L74" s="189">
        <v>11774.03</v>
      </c>
      <c r="M74">
        <v>11774.03</v>
      </c>
      <c r="N74">
        <v>0</v>
      </c>
    </row>
    <row r="75" spans="1:14" ht="12.75">
      <c r="A75" t="str">
        <f t="shared" si="1"/>
        <v>30</v>
      </c>
      <c r="B75" t="s">
        <v>415</v>
      </c>
      <c r="C75" t="s">
        <v>416</v>
      </c>
      <c r="D75" s="189">
        <v>32223.04</v>
      </c>
      <c r="E75" s="189">
        <v>0</v>
      </c>
      <c r="J75" s="190">
        <v>32223.04</v>
      </c>
      <c r="K75" s="190">
        <v>0</v>
      </c>
      <c r="L75" s="189">
        <v>32223.04</v>
      </c>
      <c r="M75">
        <v>32223.04</v>
      </c>
      <c r="N75">
        <v>0</v>
      </c>
    </row>
    <row r="76" spans="1:14" ht="12.75">
      <c r="A76" t="str">
        <f t="shared" si="1"/>
        <v>30</v>
      </c>
      <c r="B76" t="s">
        <v>417</v>
      </c>
      <c r="C76" t="s">
        <v>418</v>
      </c>
      <c r="D76" s="189">
        <v>11.74</v>
      </c>
      <c r="E76" s="189">
        <v>0</v>
      </c>
      <c r="J76" s="190">
        <v>11.74</v>
      </c>
      <c r="K76" s="190">
        <v>0</v>
      </c>
      <c r="L76" s="189">
        <v>11.74</v>
      </c>
      <c r="M76">
        <v>11.74</v>
      </c>
      <c r="N76">
        <v>0</v>
      </c>
    </row>
    <row r="77" spans="1:14" ht="12.75">
      <c r="A77" t="str">
        <f t="shared" si="1"/>
        <v>30</v>
      </c>
      <c r="B77" t="s">
        <v>419</v>
      </c>
      <c r="C77" t="s">
        <v>420</v>
      </c>
      <c r="D77" s="189">
        <v>209.37</v>
      </c>
      <c r="E77" s="189">
        <v>0</v>
      </c>
      <c r="J77" s="190">
        <v>209.37</v>
      </c>
      <c r="K77" s="190">
        <v>0</v>
      </c>
      <c r="L77" s="189">
        <v>209.37</v>
      </c>
      <c r="M77">
        <v>209.37</v>
      </c>
      <c r="N77">
        <v>0</v>
      </c>
    </row>
    <row r="78" spans="1:14" ht="12.75">
      <c r="A78" t="str">
        <f t="shared" si="1"/>
        <v>30</v>
      </c>
      <c r="B78" t="s">
        <v>421</v>
      </c>
      <c r="C78" t="s">
        <v>422</v>
      </c>
      <c r="D78" s="189">
        <v>26371.94</v>
      </c>
      <c r="E78" s="189">
        <v>0</v>
      </c>
      <c r="F78" s="189">
        <v>1230</v>
      </c>
      <c r="G78" s="189">
        <v>0</v>
      </c>
      <c r="J78" s="190">
        <v>27601.94</v>
      </c>
      <c r="K78" s="190">
        <v>0</v>
      </c>
      <c r="L78" s="189">
        <v>27601.94</v>
      </c>
      <c r="M78">
        <v>27601.94</v>
      </c>
      <c r="N78">
        <v>0</v>
      </c>
    </row>
    <row r="79" spans="1:14" ht="12.75">
      <c r="A79" t="str">
        <f t="shared" si="1"/>
        <v>30</v>
      </c>
      <c r="B79" t="s">
        <v>423</v>
      </c>
      <c r="C79" t="s">
        <v>424</v>
      </c>
      <c r="D79" s="189">
        <v>17316.5</v>
      </c>
      <c r="E79" s="189">
        <v>0</v>
      </c>
      <c r="J79" s="190">
        <v>17316.5</v>
      </c>
      <c r="K79" s="190">
        <v>0</v>
      </c>
      <c r="L79" s="189">
        <v>17316.5</v>
      </c>
      <c r="M79">
        <v>17316.5</v>
      </c>
      <c r="N79">
        <v>0</v>
      </c>
    </row>
    <row r="80" spans="1:14" ht="12.75">
      <c r="A80" t="str">
        <f t="shared" si="1"/>
        <v>30</v>
      </c>
      <c r="B80" t="s">
        <v>425</v>
      </c>
      <c r="C80" t="s">
        <v>426</v>
      </c>
      <c r="D80" s="189">
        <v>5854.72</v>
      </c>
      <c r="E80" s="189">
        <v>0</v>
      </c>
      <c r="J80" s="190">
        <v>5854.72</v>
      </c>
      <c r="K80" s="190">
        <v>0</v>
      </c>
      <c r="L80" s="189">
        <v>5854.72</v>
      </c>
      <c r="M80">
        <v>5854.72</v>
      </c>
      <c r="N80">
        <v>0</v>
      </c>
    </row>
    <row r="81" spans="1:14" ht="12.75">
      <c r="A81" t="str">
        <f t="shared" si="1"/>
        <v>30</v>
      </c>
      <c r="B81" t="s">
        <v>427</v>
      </c>
      <c r="C81" t="s">
        <v>428</v>
      </c>
      <c r="D81" s="189">
        <v>9288.8</v>
      </c>
      <c r="E81" s="189">
        <v>0</v>
      </c>
      <c r="F81" s="189">
        <v>6150</v>
      </c>
      <c r="G81" s="189">
        <v>182.12</v>
      </c>
      <c r="J81" s="190">
        <v>15438.8</v>
      </c>
      <c r="K81" s="190">
        <v>182.12</v>
      </c>
      <c r="L81" s="189">
        <v>15256.679999999998</v>
      </c>
      <c r="M81">
        <v>15256.679999999998</v>
      </c>
      <c r="N81">
        <v>0</v>
      </c>
    </row>
    <row r="82" spans="1:14" ht="12.75">
      <c r="A82" t="str">
        <f t="shared" si="1"/>
        <v>30</v>
      </c>
      <c r="B82" t="s">
        <v>429</v>
      </c>
      <c r="C82" t="s">
        <v>430</v>
      </c>
      <c r="D82" s="189">
        <v>0</v>
      </c>
      <c r="E82" s="189">
        <v>7000</v>
      </c>
      <c r="J82" s="190">
        <v>0</v>
      </c>
      <c r="K82" s="190">
        <v>7000</v>
      </c>
      <c r="L82" s="189">
        <v>-7000</v>
      </c>
      <c r="M82">
        <v>0</v>
      </c>
      <c r="N82">
        <v>7000</v>
      </c>
    </row>
    <row r="83" spans="1:14" ht="12.75">
      <c r="A83" t="str">
        <f t="shared" si="1"/>
        <v>30</v>
      </c>
      <c r="B83" t="s">
        <v>431</v>
      </c>
      <c r="C83" t="s">
        <v>432</v>
      </c>
      <c r="D83" s="189">
        <v>5270.96</v>
      </c>
      <c r="E83" s="189">
        <v>0</v>
      </c>
      <c r="J83" s="190">
        <v>5270.96</v>
      </c>
      <c r="K83" s="190">
        <v>0</v>
      </c>
      <c r="L83" s="189">
        <v>5270.96</v>
      </c>
      <c r="M83">
        <v>5270.96</v>
      </c>
      <c r="N83">
        <v>0</v>
      </c>
    </row>
    <row r="84" spans="1:14" ht="12.75">
      <c r="A84" t="str">
        <f t="shared" si="1"/>
        <v>30</v>
      </c>
      <c r="B84" t="s">
        <v>433</v>
      </c>
      <c r="C84" t="s">
        <v>434</v>
      </c>
      <c r="D84" s="189">
        <v>0</v>
      </c>
      <c r="E84" s="189">
        <v>1.97</v>
      </c>
      <c r="J84" s="190">
        <v>0</v>
      </c>
      <c r="K84" s="190">
        <v>1.97</v>
      </c>
      <c r="L84" s="189">
        <v>-1.97</v>
      </c>
      <c r="M84">
        <v>0</v>
      </c>
      <c r="N84">
        <v>1.97</v>
      </c>
    </row>
    <row r="85" spans="1:14" ht="12.75">
      <c r="A85" t="str">
        <f t="shared" si="1"/>
        <v>30</v>
      </c>
      <c r="B85" t="s">
        <v>435</v>
      </c>
      <c r="C85" t="s">
        <v>436</v>
      </c>
      <c r="D85" s="189">
        <v>352.16</v>
      </c>
      <c r="E85" s="189">
        <v>0</v>
      </c>
      <c r="J85" s="190">
        <v>352.16</v>
      </c>
      <c r="K85" s="190">
        <v>0</v>
      </c>
      <c r="L85" s="189">
        <v>352.16</v>
      </c>
      <c r="M85">
        <v>352.16</v>
      </c>
      <c r="N85">
        <v>0</v>
      </c>
    </row>
    <row r="86" spans="1:14" ht="12.75">
      <c r="A86" t="str">
        <f t="shared" si="1"/>
        <v>30</v>
      </c>
      <c r="B86" t="s">
        <v>437</v>
      </c>
      <c r="C86" t="s">
        <v>438</v>
      </c>
      <c r="D86" s="189">
        <v>0</v>
      </c>
      <c r="E86" s="189">
        <v>10517.23</v>
      </c>
      <c r="J86" s="190">
        <v>0</v>
      </c>
      <c r="K86" s="190">
        <v>10517.23</v>
      </c>
      <c r="L86" s="189">
        <v>-10517.23</v>
      </c>
      <c r="M86">
        <v>0</v>
      </c>
      <c r="N86">
        <v>10517.23</v>
      </c>
    </row>
    <row r="87" spans="1:14" ht="12.75">
      <c r="A87" t="str">
        <f t="shared" si="1"/>
        <v>30</v>
      </c>
      <c r="B87" t="s">
        <v>439</v>
      </c>
      <c r="C87" t="s">
        <v>440</v>
      </c>
      <c r="D87" s="189">
        <v>66.56</v>
      </c>
      <c r="E87" s="189">
        <v>0</v>
      </c>
      <c r="J87" s="190">
        <v>66.56</v>
      </c>
      <c r="K87" s="190">
        <v>0</v>
      </c>
      <c r="L87" s="189">
        <v>66.56</v>
      </c>
      <c r="M87">
        <v>66.56</v>
      </c>
      <c r="N87">
        <v>0</v>
      </c>
    </row>
    <row r="88" spans="1:14" ht="12.75">
      <c r="A88" t="str">
        <f t="shared" si="1"/>
        <v>30</v>
      </c>
      <c r="B88" t="s">
        <v>441</v>
      </c>
      <c r="C88" t="s">
        <v>442</v>
      </c>
      <c r="D88" s="189">
        <v>0</v>
      </c>
      <c r="E88" s="189">
        <v>146.74</v>
      </c>
      <c r="J88" s="190">
        <v>0</v>
      </c>
      <c r="K88" s="190">
        <v>146.74</v>
      </c>
      <c r="L88" s="189">
        <v>-146.74</v>
      </c>
      <c r="M88">
        <v>0</v>
      </c>
      <c r="N88">
        <v>146.74</v>
      </c>
    </row>
    <row r="89" spans="1:14" ht="12.75">
      <c r="A89" t="str">
        <f t="shared" si="1"/>
        <v>30</v>
      </c>
      <c r="B89" t="s">
        <v>443</v>
      </c>
      <c r="C89" t="s">
        <v>444</v>
      </c>
      <c r="D89" s="189">
        <v>3104.43</v>
      </c>
      <c r="E89" s="189">
        <v>0</v>
      </c>
      <c r="J89" s="190">
        <v>3104.43</v>
      </c>
      <c r="K89" s="190">
        <v>0</v>
      </c>
      <c r="L89" s="189">
        <v>3104.43</v>
      </c>
      <c r="M89">
        <v>3104.43</v>
      </c>
      <c r="N89">
        <v>0</v>
      </c>
    </row>
    <row r="90" spans="1:14" ht="12.75">
      <c r="A90" t="str">
        <f t="shared" si="1"/>
        <v>30</v>
      </c>
      <c r="B90" t="s">
        <v>445</v>
      </c>
      <c r="C90" t="s">
        <v>446</v>
      </c>
      <c r="D90" s="189">
        <v>140694.8</v>
      </c>
      <c r="E90" s="189">
        <v>0</v>
      </c>
      <c r="F90" s="189">
        <v>110700</v>
      </c>
      <c r="G90" s="189">
        <v>178600</v>
      </c>
      <c r="J90" s="190">
        <v>251394.8</v>
      </c>
      <c r="K90" s="190">
        <v>178600</v>
      </c>
      <c r="L90" s="189">
        <v>72794.79999999999</v>
      </c>
      <c r="M90">
        <v>72794.79999999999</v>
      </c>
      <c r="N90">
        <v>0</v>
      </c>
    </row>
    <row r="91" spans="1:14" ht="12.75">
      <c r="A91" t="str">
        <f t="shared" si="1"/>
        <v>30</v>
      </c>
      <c r="B91" t="s">
        <v>447</v>
      </c>
      <c r="C91" t="s">
        <v>448</v>
      </c>
      <c r="D91" s="189">
        <v>148.81</v>
      </c>
      <c r="E91" s="189">
        <v>0</v>
      </c>
      <c r="J91" s="190">
        <v>148.81</v>
      </c>
      <c r="K91" s="190">
        <v>0</v>
      </c>
      <c r="L91" s="189">
        <v>148.81</v>
      </c>
      <c r="M91">
        <v>148.81</v>
      </c>
      <c r="N91">
        <v>0</v>
      </c>
    </row>
    <row r="92" spans="1:14" ht="12.75">
      <c r="A92" t="str">
        <f t="shared" si="1"/>
        <v>30</v>
      </c>
      <c r="B92" t="s">
        <v>449</v>
      </c>
      <c r="C92" t="s">
        <v>450</v>
      </c>
      <c r="F92" s="189">
        <v>1845</v>
      </c>
      <c r="G92" s="189">
        <v>1845</v>
      </c>
      <c r="J92" s="190">
        <v>1845</v>
      </c>
      <c r="K92" s="190">
        <v>1845</v>
      </c>
      <c r="L92" s="189">
        <v>0</v>
      </c>
      <c r="M92">
        <v>0</v>
      </c>
      <c r="N92">
        <v>0</v>
      </c>
    </row>
    <row r="93" spans="1:14" ht="12.75">
      <c r="A93" t="str">
        <f t="shared" si="1"/>
        <v>30</v>
      </c>
      <c r="B93" t="s">
        <v>451</v>
      </c>
      <c r="C93" t="s">
        <v>452</v>
      </c>
      <c r="F93" s="189">
        <v>1230</v>
      </c>
      <c r="G93" s="189">
        <v>1230</v>
      </c>
      <c r="J93" s="190">
        <v>1230</v>
      </c>
      <c r="K93" s="190">
        <v>1230</v>
      </c>
      <c r="L93" s="189">
        <v>0</v>
      </c>
      <c r="M93">
        <v>0</v>
      </c>
      <c r="N93">
        <v>0</v>
      </c>
    </row>
    <row r="94" spans="1:14" ht="12.75">
      <c r="A94" t="str">
        <f t="shared" si="1"/>
        <v>30</v>
      </c>
      <c r="B94" t="s">
        <v>453</v>
      </c>
      <c r="C94" t="s">
        <v>454</v>
      </c>
      <c r="F94" s="189">
        <v>1230</v>
      </c>
      <c r="G94" s="189">
        <v>1230</v>
      </c>
      <c r="J94" s="190">
        <v>1230</v>
      </c>
      <c r="K94" s="190">
        <v>1230</v>
      </c>
      <c r="L94" s="189">
        <v>0</v>
      </c>
      <c r="M94">
        <v>0</v>
      </c>
      <c r="N94">
        <v>0</v>
      </c>
    </row>
    <row r="95" spans="1:14" ht="12.75">
      <c r="A95" t="str">
        <f t="shared" si="1"/>
        <v>30</v>
      </c>
      <c r="B95" t="s">
        <v>455</v>
      </c>
      <c r="C95" t="s">
        <v>456</v>
      </c>
      <c r="F95" s="189">
        <v>1230</v>
      </c>
      <c r="G95" s="189">
        <v>1230</v>
      </c>
      <c r="J95" s="190">
        <v>1230</v>
      </c>
      <c r="K95" s="190">
        <v>1230</v>
      </c>
      <c r="L95" s="189">
        <v>0</v>
      </c>
      <c r="M95">
        <v>0</v>
      </c>
      <c r="N95">
        <v>0</v>
      </c>
    </row>
    <row r="96" spans="1:14" ht="12.75">
      <c r="A96" t="str">
        <f t="shared" si="1"/>
        <v>30</v>
      </c>
      <c r="B96" t="s">
        <v>457</v>
      </c>
      <c r="C96" t="s">
        <v>458</v>
      </c>
      <c r="F96" s="189">
        <v>1230</v>
      </c>
      <c r="G96" s="189">
        <v>1230</v>
      </c>
      <c r="J96" s="190">
        <v>1230</v>
      </c>
      <c r="K96" s="190">
        <v>1230</v>
      </c>
      <c r="L96" s="189">
        <v>0</v>
      </c>
      <c r="M96">
        <v>0</v>
      </c>
      <c r="N96">
        <v>0</v>
      </c>
    </row>
    <row r="97" spans="1:14" ht="12.75">
      <c r="A97" t="str">
        <f t="shared" si="1"/>
        <v>30</v>
      </c>
      <c r="B97" t="s">
        <v>459</v>
      </c>
      <c r="C97" t="s">
        <v>460</v>
      </c>
      <c r="F97" s="189">
        <v>615</v>
      </c>
      <c r="G97" s="189">
        <v>615</v>
      </c>
      <c r="J97" s="190">
        <v>615</v>
      </c>
      <c r="K97" s="190">
        <v>615</v>
      </c>
      <c r="L97" s="189">
        <v>0</v>
      </c>
      <c r="M97">
        <v>0</v>
      </c>
      <c r="N97">
        <v>0</v>
      </c>
    </row>
    <row r="98" spans="1:14" ht="12.75">
      <c r="A98" t="str">
        <f t="shared" si="1"/>
        <v>30</v>
      </c>
      <c r="B98" t="s">
        <v>461</v>
      </c>
      <c r="C98" t="s">
        <v>462</v>
      </c>
      <c r="F98" s="189">
        <v>615</v>
      </c>
      <c r="G98" s="189">
        <v>615</v>
      </c>
      <c r="J98" s="190">
        <v>615</v>
      </c>
      <c r="K98" s="190">
        <v>615</v>
      </c>
      <c r="L98" s="189">
        <v>0</v>
      </c>
      <c r="M98">
        <v>0</v>
      </c>
      <c r="N98">
        <v>0</v>
      </c>
    </row>
    <row r="99" spans="1:14" ht="12.75">
      <c r="A99" t="str">
        <f t="shared" si="1"/>
        <v>30</v>
      </c>
      <c r="B99" t="s">
        <v>463</v>
      </c>
      <c r="C99" t="s">
        <v>464</v>
      </c>
      <c r="F99" s="189">
        <v>615</v>
      </c>
      <c r="G99" s="189">
        <v>615</v>
      </c>
      <c r="J99" s="190">
        <v>615</v>
      </c>
      <c r="K99" s="190">
        <v>615</v>
      </c>
      <c r="L99" s="189">
        <v>0</v>
      </c>
      <c r="M99">
        <v>0</v>
      </c>
      <c r="N99">
        <v>0</v>
      </c>
    </row>
    <row r="100" spans="1:14" ht="12.75">
      <c r="A100" t="str">
        <f t="shared" si="1"/>
        <v>30</v>
      </c>
      <c r="B100" t="s">
        <v>465</v>
      </c>
      <c r="C100" t="s">
        <v>466</v>
      </c>
      <c r="F100" s="189">
        <v>1230</v>
      </c>
      <c r="G100" s="189">
        <v>1230</v>
      </c>
      <c r="J100" s="190">
        <v>1230</v>
      </c>
      <c r="K100" s="190">
        <v>1230</v>
      </c>
      <c r="L100" s="189">
        <v>0</v>
      </c>
      <c r="M100">
        <v>0</v>
      </c>
      <c r="N100">
        <v>0</v>
      </c>
    </row>
    <row r="101" spans="1:14" ht="12.75">
      <c r="A101" t="str">
        <f t="shared" si="1"/>
        <v>30</v>
      </c>
      <c r="B101" t="s">
        <v>467</v>
      </c>
      <c r="C101" t="s">
        <v>468</v>
      </c>
      <c r="F101" s="189">
        <v>1230</v>
      </c>
      <c r="G101" s="189">
        <v>1230</v>
      </c>
      <c r="J101" s="190">
        <v>1230</v>
      </c>
      <c r="K101" s="190">
        <v>1230</v>
      </c>
      <c r="L101" s="189">
        <v>0</v>
      </c>
      <c r="M101">
        <v>0</v>
      </c>
      <c r="N101">
        <v>0</v>
      </c>
    </row>
    <row r="102" spans="1:14" ht="12.75">
      <c r="A102" t="str">
        <f t="shared" si="1"/>
        <v>30</v>
      </c>
      <c r="B102" t="s">
        <v>469</v>
      </c>
      <c r="C102" t="s">
        <v>470</v>
      </c>
      <c r="F102" s="189">
        <v>615</v>
      </c>
      <c r="G102" s="189">
        <v>615</v>
      </c>
      <c r="J102" s="190">
        <v>615</v>
      </c>
      <c r="K102" s="190">
        <v>615</v>
      </c>
      <c r="L102" s="189">
        <v>0</v>
      </c>
      <c r="M102">
        <v>0</v>
      </c>
      <c r="N102">
        <v>0</v>
      </c>
    </row>
    <row r="103" spans="1:14" ht="12.75">
      <c r="A103" t="str">
        <f t="shared" si="1"/>
        <v>30</v>
      </c>
      <c r="B103" t="s">
        <v>471</v>
      </c>
      <c r="C103" t="s">
        <v>472</v>
      </c>
      <c r="F103" s="189">
        <v>615</v>
      </c>
      <c r="G103" s="189">
        <v>615</v>
      </c>
      <c r="J103" s="190">
        <v>615</v>
      </c>
      <c r="K103" s="190">
        <v>615</v>
      </c>
      <c r="L103" s="189">
        <v>0</v>
      </c>
      <c r="M103">
        <v>0</v>
      </c>
      <c r="N103">
        <v>0</v>
      </c>
    </row>
    <row r="104" spans="1:14" ht="12.75">
      <c r="A104" t="str">
        <f t="shared" si="1"/>
        <v>30</v>
      </c>
      <c r="B104" t="s">
        <v>473</v>
      </c>
      <c r="C104" t="s">
        <v>474</v>
      </c>
      <c r="F104" s="189">
        <v>615</v>
      </c>
      <c r="G104" s="189">
        <v>615</v>
      </c>
      <c r="J104" s="190">
        <v>615</v>
      </c>
      <c r="K104" s="190">
        <v>615</v>
      </c>
      <c r="L104" s="189">
        <v>0</v>
      </c>
      <c r="M104">
        <v>0</v>
      </c>
      <c r="N104">
        <v>0</v>
      </c>
    </row>
    <row r="105" spans="1:14" ht="12.75">
      <c r="A105" t="str">
        <f t="shared" si="1"/>
        <v>30</v>
      </c>
      <c r="B105" t="s">
        <v>475</v>
      </c>
      <c r="C105" t="s">
        <v>476</v>
      </c>
      <c r="F105" s="189">
        <v>615</v>
      </c>
      <c r="G105" s="189">
        <v>615</v>
      </c>
      <c r="J105" s="190">
        <v>615</v>
      </c>
      <c r="K105" s="190">
        <v>615</v>
      </c>
      <c r="L105" s="189">
        <v>0</v>
      </c>
      <c r="M105">
        <v>0</v>
      </c>
      <c r="N105">
        <v>0</v>
      </c>
    </row>
    <row r="106" spans="1:14" ht="12.75">
      <c r="A106" t="str">
        <f t="shared" si="1"/>
        <v>30</v>
      </c>
      <c r="B106" t="s">
        <v>477</v>
      </c>
      <c r="C106" t="s">
        <v>478</v>
      </c>
      <c r="F106" s="189">
        <v>615</v>
      </c>
      <c r="G106" s="189">
        <v>615</v>
      </c>
      <c r="J106" s="190">
        <v>615</v>
      </c>
      <c r="K106" s="190">
        <v>615</v>
      </c>
      <c r="L106" s="189">
        <v>0</v>
      </c>
      <c r="M106">
        <v>0</v>
      </c>
      <c r="N106">
        <v>0</v>
      </c>
    </row>
    <row r="107" spans="1:14" ht="12.75">
      <c r="A107" t="str">
        <f t="shared" si="1"/>
        <v>30</v>
      </c>
      <c r="B107" t="s">
        <v>479</v>
      </c>
      <c r="C107" t="s">
        <v>480</v>
      </c>
      <c r="F107" s="189">
        <v>615</v>
      </c>
      <c r="G107" s="189">
        <v>615</v>
      </c>
      <c r="J107" s="190">
        <v>615</v>
      </c>
      <c r="K107" s="190">
        <v>615</v>
      </c>
      <c r="L107" s="189">
        <v>0</v>
      </c>
      <c r="M107">
        <v>0</v>
      </c>
      <c r="N107">
        <v>0</v>
      </c>
    </row>
    <row r="108" spans="1:14" ht="12.75">
      <c r="A108" t="str">
        <f t="shared" si="1"/>
        <v>30</v>
      </c>
      <c r="B108" t="s">
        <v>481</v>
      </c>
      <c r="C108" t="s">
        <v>482</v>
      </c>
      <c r="F108" s="189">
        <v>615</v>
      </c>
      <c r="G108" s="189">
        <v>615</v>
      </c>
      <c r="J108" s="190">
        <v>615</v>
      </c>
      <c r="K108" s="190">
        <v>615</v>
      </c>
      <c r="L108" s="189">
        <v>0</v>
      </c>
      <c r="M108">
        <v>0</v>
      </c>
      <c r="N108">
        <v>0</v>
      </c>
    </row>
    <row r="109" spans="1:14" ht="12.75">
      <c r="A109" t="str">
        <f t="shared" si="1"/>
        <v>30</v>
      </c>
      <c r="B109" t="s">
        <v>483</v>
      </c>
      <c r="C109" t="s">
        <v>484</v>
      </c>
      <c r="F109" s="189">
        <v>615</v>
      </c>
      <c r="G109" s="189">
        <v>615</v>
      </c>
      <c r="J109" s="190">
        <v>615</v>
      </c>
      <c r="K109" s="190">
        <v>615</v>
      </c>
      <c r="L109" s="189">
        <v>0</v>
      </c>
      <c r="M109">
        <v>0</v>
      </c>
      <c r="N109">
        <v>0</v>
      </c>
    </row>
    <row r="110" spans="1:14" ht="12.75">
      <c r="A110" t="str">
        <f t="shared" si="1"/>
        <v>30</v>
      </c>
      <c r="B110" t="s">
        <v>485</v>
      </c>
      <c r="C110" t="s">
        <v>486</v>
      </c>
      <c r="F110" s="189">
        <v>615</v>
      </c>
      <c r="G110" s="189">
        <v>615</v>
      </c>
      <c r="J110" s="190">
        <v>615</v>
      </c>
      <c r="K110" s="190">
        <v>615</v>
      </c>
      <c r="L110" s="189">
        <v>0</v>
      </c>
      <c r="M110">
        <v>0</v>
      </c>
      <c r="N110">
        <v>0</v>
      </c>
    </row>
    <row r="111" spans="1:14" ht="12.75">
      <c r="A111" t="str">
        <f t="shared" si="1"/>
        <v>30</v>
      </c>
      <c r="B111" t="s">
        <v>487</v>
      </c>
      <c r="C111" t="s">
        <v>488</v>
      </c>
      <c r="F111" s="189">
        <v>615</v>
      </c>
      <c r="G111" s="189">
        <v>615</v>
      </c>
      <c r="J111" s="190">
        <v>615</v>
      </c>
      <c r="K111" s="190">
        <v>615</v>
      </c>
      <c r="L111" s="189">
        <v>0</v>
      </c>
      <c r="M111">
        <v>0</v>
      </c>
      <c r="N111">
        <v>0</v>
      </c>
    </row>
    <row r="112" spans="1:14" ht="12.75">
      <c r="A112" t="str">
        <f t="shared" si="1"/>
        <v>30</v>
      </c>
      <c r="B112" t="s">
        <v>489</v>
      </c>
      <c r="C112" t="s">
        <v>490</v>
      </c>
      <c r="F112" s="189">
        <v>615</v>
      </c>
      <c r="G112" s="189">
        <v>615</v>
      </c>
      <c r="J112" s="190">
        <v>615</v>
      </c>
      <c r="K112" s="190">
        <v>615</v>
      </c>
      <c r="L112" s="189">
        <v>0</v>
      </c>
      <c r="M112">
        <v>0</v>
      </c>
      <c r="N112">
        <v>0</v>
      </c>
    </row>
    <row r="113" spans="1:14" ht="12.75">
      <c r="A113" t="str">
        <f t="shared" si="1"/>
        <v>30</v>
      </c>
      <c r="B113" t="s">
        <v>491</v>
      </c>
      <c r="C113" t="s">
        <v>492</v>
      </c>
      <c r="F113" s="189">
        <v>615</v>
      </c>
      <c r="G113" s="189">
        <v>615</v>
      </c>
      <c r="J113" s="190">
        <v>615</v>
      </c>
      <c r="K113" s="190">
        <v>615</v>
      </c>
      <c r="L113" s="189">
        <v>0</v>
      </c>
      <c r="M113">
        <v>0</v>
      </c>
      <c r="N113">
        <v>0</v>
      </c>
    </row>
    <row r="114" spans="1:14" ht="12.75">
      <c r="A114" t="str">
        <f t="shared" si="1"/>
        <v>30</v>
      </c>
      <c r="B114" t="s">
        <v>493</v>
      </c>
      <c r="C114" t="s">
        <v>494</v>
      </c>
      <c r="F114" s="189">
        <v>615</v>
      </c>
      <c r="G114" s="189">
        <v>615</v>
      </c>
      <c r="J114" s="190">
        <v>615</v>
      </c>
      <c r="K114" s="190">
        <v>615</v>
      </c>
      <c r="L114" s="189">
        <v>0</v>
      </c>
      <c r="M114">
        <v>0</v>
      </c>
      <c r="N114">
        <v>0</v>
      </c>
    </row>
    <row r="115" spans="1:14" ht="12.75">
      <c r="A115" t="str">
        <f t="shared" si="1"/>
        <v>30</v>
      </c>
      <c r="B115" t="s">
        <v>495</v>
      </c>
      <c r="C115" t="s">
        <v>496</v>
      </c>
      <c r="F115" s="189">
        <v>615</v>
      </c>
      <c r="G115" s="189">
        <v>615</v>
      </c>
      <c r="J115" s="190">
        <v>615</v>
      </c>
      <c r="K115" s="190">
        <v>615</v>
      </c>
      <c r="L115" s="189">
        <v>0</v>
      </c>
      <c r="M115">
        <v>0</v>
      </c>
      <c r="N115">
        <v>0</v>
      </c>
    </row>
    <row r="116" spans="1:14" ht="12.75">
      <c r="A116" t="str">
        <f t="shared" si="1"/>
        <v>30</v>
      </c>
      <c r="B116" t="s">
        <v>497</v>
      </c>
      <c r="C116" t="s">
        <v>498</v>
      </c>
      <c r="F116" s="189">
        <v>615</v>
      </c>
      <c r="G116" s="189">
        <v>615</v>
      </c>
      <c r="J116" s="190">
        <v>615</v>
      </c>
      <c r="K116" s="190">
        <v>615</v>
      </c>
      <c r="L116" s="189">
        <v>0</v>
      </c>
      <c r="M116">
        <v>0</v>
      </c>
      <c r="N116">
        <v>0</v>
      </c>
    </row>
    <row r="117" spans="1:14" ht="12.75">
      <c r="A117" t="str">
        <f t="shared" si="1"/>
        <v>30</v>
      </c>
      <c r="B117" t="s">
        <v>499</v>
      </c>
      <c r="C117" t="s">
        <v>500</v>
      </c>
      <c r="F117" s="189">
        <v>615</v>
      </c>
      <c r="G117" s="189">
        <v>615</v>
      </c>
      <c r="J117" s="190">
        <v>615</v>
      </c>
      <c r="K117" s="190">
        <v>615</v>
      </c>
      <c r="L117" s="189">
        <v>0</v>
      </c>
      <c r="M117">
        <v>0</v>
      </c>
      <c r="N117">
        <v>0</v>
      </c>
    </row>
    <row r="118" spans="1:14" ht="12.75">
      <c r="A118" t="str">
        <f t="shared" si="1"/>
        <v>30</v>
      </c>
      <c r="B118" t="s">
        <v>501</v>
      </c>
      <c r="C118" t="s">
        <v>502</v>
      </c>
      <c r="F118" s="189">
        <v>615</v>
      </c>
      <c r="G118" s="189">
        <v>615</v>
      </c>
      <c r="J118" s="190">
        <v>615</v>
      </c>
      <c r="K118" s="190">
        <v>615</v>
      </c>
      <c r="L118" s="189">
        <v>0</v>
      </c>
      <c r="M118">
        <v>0</v>
      </c>
      <c r="N118">
        <v>0</v>
      </c>
    </row>
    <row r="119" spans="1:14" ht="12.75">
      <c r="A119" t="str">
        <f t="shared" si="1"/>
        <v>30</v>
      </c>
      <c r="B119" t="s">
        <v>503</v>
      </c>
      <c r="C119" t="s">
        <v>504</v>
      </c>
      <c r="F119" s="189">
        <v>615</v>
      </c>
      <c r="G119" s="189">
        <v>615</v>
      </c>
      <c r="J119" s="190">
        <v>615</v>
      </c>
      <c r="K119" s="190">
        <v>615</v>
      </c>
      <c r="L119" s="189">
        <v>0</v>
      </c>
      <c r="M119">
        <v>0</v>
      </c>
      <c r="N119">
        <v>0</v>
      </c>
    </row>
    <row r="120" spans="1:14" ht="12.75">
      <c r="A120" t="str">
        <f t="shared" si="1"/>
        <v>30</v>
      </c>
      <c r="B120" t="s">
        <v>505</v>
      </c>
      <c r="C120" t="s">
        <v>506</v>
      </c>
      <c r="F120" s="189">
        <v>615</v>
      </c>
      <c r="G120" s="189">
        <v>615</v>
      </c>
      <c r="J120" s="190">
        <v>615</v>
      </c>
      <c r="K120" s="190">
        <v>615</v>
      </c>
      <c r="L120" s="189">
        <v>0</v>
      </c>
      <c r="M120">
        <v>0</v>
      </c>
      <c r="N120">
        <v>0</v>
      </c>
    </row>
    <row r="121" spans="1:14" ht="12.75">
      <c r="A121" t="str">
        <f t="shared" si="1"/>
        <v>30</v>
      </c>
      <c r="B121" t="s">
        <v>507</v>
      </c>
      <c r="C121" t="s">
        <v>508</v>
      </c>
      <c r="F121" s="189">
        <v>615</v>
      </c>
      <c r="G121" s="189">
        <v>615</v>
      </c>
      <c r="J121" s="190">
        <v>615</v>
      </c>
      <c r="K121" s="190">
        <v>615</v>
      </c>
      <c r="L121" s="189">
        <v>0</v>
      </c>
      <c r="M121">
        <v>0</v>
      </c>
      <c r="N121">
        <v>0</v>
      </c>
    </row>
    <row r="122" spans="1:14" ht="12.75">
      <c r="A122" t="str">
        <f t="shared" si="1"/>
        <v>30</v>
      </c>
      <c r="B122" t="s">
        <v>509</v>
      </c>
      <c r="C122" t="s">
        <v>510</v>
      </c>
      <c r="F122" s="189">
        <v>615</v>
      </c>
      <c r="G122" s="189">
        <v>615</v>
      </c>
      <c r="J122" s="190">
        <v>615</v>
      </c>
      <c r="K122" s="190">
        <v>615</v>
      </c>
      <c r="L122" s="189">
        <v>0</v>
      </c>
      <c r="M122">
        <v>0</v>
      </c>
      <c r="N122">
        <v>0</v>
      </c>
    </row>
    <row r="123" spans="1:14" ht="12.75">
      <c r="A123" t="str">
        <f t="shared" si="1"/>
        <v>30</v>
      </c>
      <c r="B123" t="s">
        <v>511</v>
      </c>
      <c r="C123" t="s">
        <v>512</v>
      </c>
      <c r="F123" s="189">
        <v>615</v>
      </c>
      <c r="G123" s="189">
        <v>615</v>
      </c>
      <c r="J123" s="190">
        <v>615</v>
      </c>
      <c r="K123" s="190">
        <v>615</v>
      </c>
      <c r="L123" s="189">
        <v>0</v>
      </c>
      <c r="M123">
        <v>0</v>
      </c>
      <c r="N123">
        <v>0</v>
      </c>
    </row>
    <row r="124" spans="1:14" ht="12.75">
      <c r="A124" t="str">
        <f t="shared" si="1"/>
        <v>30</v>
      </c>
      <c r="B124" t="s">
        <v>513</v>
      </c>
      <c r="C124" t="s">
        <v>514</v>
      </c>
      <c r="F124" s="189">
        <v>615</v>
      </c>
      <c r="G124" s="189">
        <v>615</v>
      </c>
      <c r="J124" s="190">
        <v>615</v>
      </c>
      <c r="K124" s="190">
        <v>615</v>
      </c>
      <c r="L124" s="189">
        <v>0</v>
      </c>
      <c r="M124">
        <v>0</v>
      </c>
      <c r="N124">
        <v>0</v>
      </c>
    </row>
    <row r="125" spans="1:14" ht="12.75">
      <c r="A125" t="str">
        <f t="shared" si="1"/>
        <v>30</v>
      </c>
      <c r="B125" t="s">
        <v>515</v>
      </c>
      <c r="C125" t="s">
        <v>516</v>
      </c>
      <c r="F125" s="189">
        <v>615</v>
      </c>
      <c r="G125" s="189">
        <v>615</v>
      </c>
      <c r="J125" s="190">
        <v>615</v>
      </c>
      <c r="K125" s="190">
        <v>615</v>
      </c>
      <c r="L125" s="189">
        <v>0</v>
      </c>
      <c r="M125">
        <v>0</v>
      </c>
      <c r="N125">
        <v>0</v>
      </c>
    </row>
    <row r="126" spans="1:14" ht="12.75">
      <c r="A126" t="str">
        <f t="shared" si="1"/>
        <v>30</v>
      </c>
      <c r="B126" t="s">
        <v>517</v>
      </c>
      <c r="C126" t="s">
        <v>518</v>
      </c>
      <c r="F126" s="189">
        <v>615</v>
      </c>
      <c r="G126" s="189">
        <v>615</v>
      </c>
      <c r="J126" s="190">
        <v>615</v>
      </c>
      <c r="K126" s="190">
        <v>615</v>
      </c>
      <c r="L126" s="189">
        <v>0</v>
      </c>
      <c r="M126">
        <v>0</v>
      </c>
      <c r="N126">
        <v>0</v>
      </c>
    </row>
    <row r="127" spans="1:14" ht="12.75">
      <c r="A127" t="str">
        <f t="shared" si="1"/>
        <v>30</v>
      </c>
      <c r="B127" t="s">
        <v>519</v>
      </c>
      <c r="C127" t="s">
        <v>520</v>
      </c>
      <c r="F127" s="189">
        <v>615</v>
      </c>
      <c r="G127" s="189">
        <v>615</v>
      </c>
      <c r="J127" s="190">
        <v>615</v>
      </c>
      <c r="K127" s="190">
        <v>615</v>
      </c>
      <c r="L127" s="189">
        <v>0</v>
      </c>
      <c r="M127">
        <v>0</v>
      </c>
      <c r="N127">
        <v>0</v>
      </c>
    </row>
    <row r="128" spans="1:14" ht="12.75">
      <c r="A128" t="str">
        <f t="shared" si="1"/>
        <v>30</v>
      </c>
      <c r="B128" t="s">
        <v>521</v>
      </c>
      <c r="C128" t="s">
        <v>522</v>
      </c>
      <c r="F128" s="189">
        <v>615</v>
      </c>
      <c r="G128" s="189">
        <v>615</v>
      </c>
      <c r="J128" s="190">
        <v>615</v>
      </c>
      <c r="K128" s="190">
        <v>615</v>
      </c>
      <c r="L128" s="189">
        <v>0</v>
      </c>
      <c r="M128">
        <v>0</v>
      </c>
      <c r="N128">
        <v>0</v>
      </c>
    </row>
    <row r="129" spans="1:14" ht="12.75">
      <c r="A129" t="str">
        <f t="shared" si="1"/>
        <v>30</v>
      </c>
      <c r="B129" t="s">
        <v>523</v>
      </c>
      <c r="C129" t="s">
        <v>524</v>
      </c>
      <c r="F129" s="189">
        <v>615</v>
      </c>
      <c r="G129" s="189">
        <v>615</v>
      </c>
      <c r="J129" s="190">
        <v>615</v>
      </c>
      <c r="K129" s="190">
        <v>615</v>
      </c>
      <c r="L129" s="189">
        <v>0</v>
      </c>
      <c r="M129">
        <v>0</v>
      </c>
      <c r="N129">
        <v>0</v>
      </c>
    </row>
    <row r="130" spans="1:14" ht="12.75">
      <c r="A130" t="str">
        <f t="shared" si="1"/>
        <v>30</v>
      </c>
      <c r="B130" t="s">
        <v>525</v>
      </c>
      <c r="C130" t="s">
        <v>526</v>
      </c>
      <c r="F130" s="189">
        <v>615</v>
      </c>
      <c r="G130" s="189">
        <v>615</v>
      </c>
      <c r="J130" s="190">
        <v>615</v>
      </c>
      <c r="K130" s="190">
        <v>615</v>
      </c>
      <c r="L130" s="189">
        <v>0</v>
      </c>
      <c r="M130">
        <v>0</v>
      </c>
      <c r="N130">
        <v>0</v>
      </c>
    </row>
    <row r="131" spans="1:14" ht="12.75">
      <c r="A131" t="str">
        <f t="shared" si="1"/>
        <v>30</v>
      </c>
      <c r="B131" t="s">
        <v>527</v>
      </c>
      <c r="C131" t="s">
        <v>528</v>
      </c>
      <c r="F131" s="189">
        <v>615</v>
      </c>
      <c r="G131" s="189">
        <v>615</v>
      </c>
      <c r="J131" s="190">
        <v>615</v>
      </c>
      <c r="K131" s="190">
        <v>615</v>
      </c>
      <c r="L131" s="189">
        <v>0</v>
      </c>
      <c r="M131">
        <v>0</v>
      </c>
      <c r="N131">
        <v>0</v>
      </c>
    </row>
    <row r="132" spans="1:14" ht="12.75">
      <c r="A132" t="str">
        <f t="shared" si="1"/>
        <v>30</v>
      </c>
      <c r="B132" t="s">
        <v>529</v>
      </c>
      <c r="C132" t="s">
        <v>530</v>
      </c>
      <c r="F132" s="189">
        <v>615</v>
      </c>
      <c r="G132" s="189">
        <v>615</v>
      </c>
      <c r="J132" s="190">
        <v>615</v>
      </c>
      <c r="K132" s="190">
        <v>615</v>
      </c>
      <c r="L132" s="189">
        <v>0</v>
      </c>
      <c r="M132">
        <v>0</v>
      </c>
      <c r="N132">
        <v>0</v>
      </c>
    </row>
    <row r="133" spans="1:14" ht="12.75">
      <c r="A133" t="str">
        <f t="shared" si="1"/>
        <v>30</v>
      </c>
      <c r="B133" t="s">
        <v>531</v>
      </c>
      <c r="C133" t="s">
        <v>532</v>
      </c>
      <c r="F133" s="189">
        <v>615</v>
      </c>
      <c r="G133" s="189">
        <v>615</v>
      </c>
      <c r="J133" s="190">
        <v>615</v>
      </c>
      <c r="K133" s="190">
        <v>615</v>
      </c>
      <c r="L133" s="189">
        <v>0</v>
      </c>
      <c r="M133">
        <v>0</v>
      </c>
      <c r="N133">
        <v>0</v>
      </c>
    </row>
    <row r="134" spans="1:14" ht="12.75">
      <c r="A134" t="str">
        <f t="shared" si="1"/>
        <v>30</v>
      </c>
      <c r="B134" t="s">
        <v>533</v>
      </c>
      <c r="C134" t="s">
        <v>534</v>
      </c>
      <c r="F134" s="189">
        <v>615</v>
      </c>
      <c r="G134" s="189">
        <v>615</v>
      </c>
      <c r="J134" s="190">
        <v>615</v>
      </c>
      <c r="K134" s="190">
        <v>615</v>
      </c>
      <c r="L134" s="189">
        <v>0</v>
      </c>
      <c r="M134">
        <v>0</v>
      </c>
      <c r="N134">
        <v>0</v>
      </c>
    </row>
    <row r="135" spans="1:14" ht="12.75">
      <c r="A135" t="str">
        <f aca="true" t="shared" si="2" ref="A135:A198">LEFT(B135,2)</f>
        <v>30</v>
      </c>
      <c r="B135" t="s">
        <v>535</v>
      </c>
      <c r="C135" t="s">
        <v>536</v>
      </c>
      <c r="F135" s="189">
        <v>615</v>
      </c>
      <c r="G135" s="189">
        <v>615</v>
      </c>
      <c r="J135" s="190">
        <v>615</v>
      </c>
      <c r="K135" s="190">
        <v>615</v>
      </c>
      <c r="L135" s="189">
        <v>0</v>
      </c>
      <c r="M135">
        <v>0</v>
      </c>
      <c r="N135">
        <v>0</v>
      </c>
    </row>
    <row r="136" spans="1:14" ht="12.75">
      <c r="A136" t="str">
        <f t="shared" si="2"/>
        <v>30</v>
      </c>
      <c r="B136" t="s">
        <v>537</v>
      </c>
      <c r="C136" t="s">
        <v>538</v>
      </c>
      <c r="F136" s="189">
        <v>615</v>
      </c>
      <c r="G136" s="189">
        <v>615</v>
      </c>
      <c r="J136" s="190">
        <v>615</v>
      </c>
      <c r="K136" s="190">
        <v>615</v>
      </c>
      <c r="L136" s="189">
        <v>0</v>
      </c>
      <c r="M136">
        <v>0</v>
      </c>
      <c r="N136">
        <v>0</v>
      </c>
    </row>
    <row r="137" spans="1:14" ht="12.75">
      <c r="A137" t="str">
        <f t="shared" si="2"/>
        <v>30</v>
      </c>
      <c r="B137" t="s">
        <v>539</v>
      </c>
      <c r="C137" t="s">
        <v>540</v>
      </c>
      <c r="F137" s="189">
        <v>615</v>
      </c>
      <c r="G137" s="189">
        <v>615</v>
      </c>
      <c r="J137" s="190">
        <v>615</v>
      </c>
      <c r="K137" s="190">
        <v>615</v>
      </c>
      <c r="L137" s="189">
        <v>0</v>
      </c>
      <c r="M137">
        <v>0</v>
      </c>
      <c r="N137">
        <v>0</v>
      </c>
    </row>
    <row r="138" spans="1:14" ht="12.75">
      <c r="A138" t="str">
        <f t="shared" si="2"/>
        <v>30</v>
      </c>
      <c r="B138" t="s">
        <v>541</v>
      </c>
      <c r="C138" t="s">
        <v>542</v>
      </c>
      <c r="F138" s="189">
        <v>615</v>
      </c>
      <c r="G138" s="189">
        <v>615</v>
      </c>
      <c r="J138" s="190">
        <v>615</v>
      </c>
      <c r="K138" s="190">
        <v>615</v>
      </c>
      <c r="L138" s="189">
        <v>0</v>
      </c>
      <c r="M138">
        <v>0</v>
      </c>
      <c r="N138">
        <v>0</v>
      </c>
    </row>
    <row r="139" spans="1:14" ht="12.75">
      <c r="A139" t="str">
        <f t="shared" si="2"/>
        <v>30</v>
      </c>
      <c r="B139" t="s">
        <v>543</v>
      </c>
      <c r="C139" t="s">
        <v>544</v>
      </c>
      <c r="F139" s="189">
        <v>615</v>
      </c>
      <c r="G139" s="189">
        <v>615</v>
      </c>
      <c r="J139" s="190">
        <v>615</v>
      </c>
      <c r="K139" s="190">
        <v>615</v>
      </c>
      <c r="L139" s="189">
        <v>0</v>
      </c>
      <c r="M139">
        <v>0</v>
      </c>
      <c r="N139">
        <v>0</v>
      </c>
    </row>
    <row r="140" spans="1:14" ht="12.75">
      <c r="A140" t="str">
        <f t="shared" si="2"/>
        <v>30</v>
      </c>
      <c r="B140" t="s">
        <v>545</v>
      </c>
      <c r="C140" t="s">
        <v>546</v>
      </c>
      <c r="F140" s="189">
        <v>615</v>
      </c>
      <c r="G140" s="189">
        <v>615</v>
      </c>
      <c r="J140" s="190">
        <v>615</v>
      </c>
      <c r="K140" s="190">
        <v>615</v>
      </c>
      <c r="L140" s="189">
        <v>0</v>
      </c>
      <c r="M140">
        <v>0</v>
      </c>
      <c r="N140">
        <v>0</v>
      </c>
    </row>
    <row r="141" spans="1:14" ht="12.75">
      <c r="A141" t="str">
        <f t="shared" si="2"/>
        <v>30</v>
      </c>
      <c r="B141" t="s">
        <v>547</v>
      </c>
      <c r="C141" t="s">
        <v>548</v>
      </c>
      <c r="F141" s="189">
        <v>615</v>
      </c>
      <c r="G141" s="189">
        <v>615</v>
      </c>
      <c r="J141" s="190">
        <v>615</v>
      </c>
      <c r="K141" s="190">
        <v>615</v>
      </c>
      <c r="L141" s="189">
        <v>0</v>
      </c>
      <c r="M141">
        <v>0</v>
      </c>
      <c r="N141">
        <v>0</v>
      </c>
    </row>
    <row r="142" spans="1:14" ht="12.75">
      <c r="A142" t="str">
        <f t="shared" si="2"/>
        <v>30</v>
      </c>
      <c r="B142" t="s">
        <v>549</v>
      </c>
      <c r="C142" t="s">
        <v>550</v>
      </c>
      <c r="F142" s="189">
        <v>615</v>
      </c>
      <c r="G142" s="189">
        <v>615</v>
      </c>
      <c r="J142" s="190">
        <v>615</v>
      </c>
      <c r="K142" s="190">
        <v>615</v>
      </c>
      <c r="L142" s="189">
        <v>0</v>
      </c>
      <c r="M142">
        <v>0</v>
      </c>
      <c r="N142">
        <v>0</v>
      </c>
    </row>
    <row r="143" spans="1:14" ht="12.75">
      <c r="A143" t="str">
        <f t="shared" si="2"/>
        <v>30</v>
      </c>
      <c r="B143" t="s">
        <v>551</v>
      </c>
      <c r="C143" t="s">
        <v>552</v>
      </c>
      <c r="F143" s="189">
        <v>615</v>
      </c>
      <c r="G143" s="189">
        <v>615</v>
      </c>
      <c r="J143" s="190">
        <v>615</v>
      </c>
      <c r="K143" s="190">
        <v>615</v>
      </c>
      <c r="L143" s="189">
        <v>0</v>
      </c>
      <c r="M143">
        <v>0</v>
      </c>
      <c r="N143">
        <v>0</v>
      </c>
    </row>
    <row r="144" spans="1:14" ht="12.75">
      <c r="A144" t="str">
        <f t="shared" si="2"/>
        <v>30</v>
      </c>
      <c r="B144" t="s">
        <v>553</v>
      </c>
      <c r="C144" t="s">
        <v>554</v>
      </c>
      <c r="F144" s="189">
        <v>615</v>
      </c>
      <c r="G144" s="189">
        <v>615</v>
      </c>
      <c r="J144" s="190">
        <v>615</v>
      </c>
      <c r="K144" s="190">
        <v>615</v>
      </c>
      <c r="L144" s="189">
        <v>0</v>
      </c>
      <c r="M144">
        <v>0</v>
      </c>
      <c r="N144">
        <v>0</v>
      </c>
    </row>
    <row r="145" spans="1:14" ht="12.75">
      <c r="A145" t="str">
        <f t="shared" si="2"/>
        <v>30</v>
      </c>
      <c r="B145" t="s">
        <v>555</v>
      </c>
      <c r="C145" t="s">
        <v>556</v>
      </c>
      <c r="F145" s="189">
        <v>615</v>
      </c>
      <c r="G145" s="189">
        <v>615</v>
      </c>
      <c r="J145" s="190">
        <v>615</v>
      </c>
      <c r="K145" s="190">
        <v>615</v>
      </c>
      <c r="L145" s="189">
        <v>0</v>
      </c>
      <c r="M145">
        <v>0</v>
      </c>
      <c r="N145">
        <v>0</v>
      </c>
    </row>
    <row r="146" spans="1:14" ht="12.75">
      <c r="A146" t="str">
        <f t="shared" si="2"/>
        <v>30</v>
      </c>
      <c r="B146" t="s">
        <v>557</v>
      </c>
      <c r="C146" t="s">
        <v>558</v>
      </c>
      <c r="F146" s="189">
        <v>615</v>
      </c>
      <c r="G146" s="189">
        <v>615</v>
      </c>
      <c r="J146" s="190">
        <v>615</v>
      </c>
      <c r="K146" s="190">
        <v>615</v>
      </c>
      <c r="L146" s="189">
        <v>0</v>
      </c>
      <c r="M146">
        <v>0</v>
      </c>
      <c r="N146">
        <v>0</v>
      </c>
    </row>
    <row r="147" spans="1:14" ht="12.75">
      <c r="A147" t="str">
        <f t="shared" si="2"/>
        <v>30</v>
      </c>
      <c r="B147" t="s">
        <v>559</v>
      </c>
      <c r="C147" t="s">
        <v>560</v>
      </c>
      <c r="F147" s="189">
        <v>615</v>
      </c>
      <c r="G147" s="189">
        <v>615</v>
      </c>
      <c r="J147" s="190">
        <v>615</v>
      </c>
      <c r="K147" s="190">
        <v>615</v>
      </c>
      <c r="L147" s="189">
        <v>0</v>
      </c>
      <c r="M147">
        <v>0</v>
      </c>
      <c r="N147">
        <v>0</v>
      </c>
    </row>
    <row r="148" spans="1:14" ht="12.75">
      <c r="A148" t="str">
        <f t="shared" si="2"/>
        <v>30</v>
      </c>
      <c r="B148" t="s">
        <v>561</v>
      </c>
      <c r="C148" t="s">
        <v>562</v>
      </c>
      <c r="F148" s="189">
        <v>615</v>
      </c>
      <c r="G148" s="189">
        <v>615</v>
      </c>
      <c r="J148" s="190">
        <v>615</v>
      </c>
      <c r="K148" s="190">
        <v>615</v>
      </c>
      <c r="L148" s="189">
        <v>0</v>
      </c>
      <c r="M148">
        <v>0</v>
      </c>
      <c r="N148">
        <v>0</v>
      </c>
    </row>
    <row r="149" spans="1:14" ht="12.75">
      <c r="A149" t="str">
        <f t="shared" si="2"/>
        <v>30</v>
      </c>
      <c r="B149" t="s">
        <v>563</v>
      </c>
      <c r="C149" t="s">
        <v>564</v>
      </c>
      <c r="F149" s="189">
        <v>615</v>
      </c>
      <c r="G149" s="189">
        <v>615</v>
      </c>
      <c r="J149" s="190">
        <v>615</v>
      </c>
      <c r="K149" s="190">
        <v>615</v>
      </c>
      <c r="L149" s="189">
        <v>0</v>
      </c>
      <c r="M149">
        <v>0</v>
      </c>
      <c r="N149">
        <v>0</v>
      </c>
    </row>
    <row r="150" spans="1:14" ht="12.75">
      <c r="A150" t="str">
        <f t="shared" si="2"/>
        <v>30</v>
      </c>
      <c r="B150" t="s">
        <v>565</v>
      </c>
      <c r="C150" t="s">
        <v>566</v>
      </c>
      <c r="F150" s="189">
        <v>615</v>
      </c>
      <c r="G150" s="189">
        <v>615</v>
      </c>
      <c r="J150" s="190">
        <v>615</v>
      </c>
      <c r="K150" s="190">
        <v>615</v>
      </c>
      <c r="L150" s="189">
        <v>0</v>
      </c>
      <c r="M150">
        <v>0</v>
      </c>
      <c r="N150">
        <v>0</v>
      </c>
    </row>
    <row r="151" spans="1:14" ht="12.75">
      <c r="A151" t="str">
        <f t="shared" si="2"/>
        <v>30</v>
      </c>
      <c r="B151" t="s">
        <v>567</v>
      </c>
      <c r="C151" t="s">
        <v>568</v>
      </c>
      <c r="F151" s="189">
        <v>615</v>
      </c>
      <c r="G151" s="189">
        <v>615</v>
      </c>
      <c r="J151" s="190">
        <v>615</v>
      </c>
      <c r="K151" s="190">
        <v>615</v>
      </c>
      <c r="L151" s="189">
        <v>0</v>
      </c>
      <c r="M151">
        <v>0</v>
      </c>
      <c r="N151">
        <v>0</v>
      </c>
    </row>
    <row r="152" spans="1:14" ht="12.75">
      <c r="A152" t="str">
        <f t="shared" si="2"/>
        <v>30</v>
      </c>
      <c r="B152" t="s">
        <v>569</v>
      </c>
      <c r="C152" t="s">
        <v>570</v>
      </c>
      <c r="F152" s="189">
        <v>615</v>
      </c>
      <c r="G152" s="189">
        <v>615</v>
      </c>
      <c r="J152" s="190">
        <v>615</v>
      </c>
      <c r="K152" s="190">
        <v>615</v>
      </c>
      <c r="L152" s="189">
        <v>0</v>
      </c>
      <c r="M152">
        <v>0</v>
      </c>
      <c r="N152">
        <v>0</v>
      </c>
    </row>
    <row r="153" spans="1:14" ht="12.75">
      <c r="A153" t="str">
        <f t="shared" si="2"/>
        <v>30</v>
      </c>
      <c r="B153" t="s">
        <v>571</v>
      </c>
      <c r="C153" t="s">
        <v>572</v>
      </c>
      <c r="F153" s="189">
        <v>615</v>
      </c>
      <c r="G153" s="189">
        <v>615</v>
      </c>
      <c r="J153" s="190">
        <v>615</v>
      </c>
      <c r="K153" s="190">
        <v>615</v>
      </c>
      <c r="L153" s="189">
        <v>0</v>
      </c>
      <c r="M153">
        <v>0</v>
      </c>
      <c r="N153">
        <v>0</v>
      </c>
    </row>
    <row r="154" spans="1:14" ht="12.75">
      <c r="A154" t="str">
        <f t="shared" si="2"/>
        <v>30</v>
      </c>
      <c r="B154" t="s">
        <v>573</v>
      </c>
      <c r="C154" t="s">
        <v>574</v>
      </c>
      <c r="F154" s="189">
        <v>615</v>
      </c>
      <c r="G154" s="189">
        <v>615</v>
      </c>
      <c r="J154" s="190">
        <v>615</v>
      </c>
      <c r="K154" s="190">
        <v>615</v>
      </c>
      <c r="L154" s="189">
        <v>0</v>
      </c>
      <c r="M154">
        <v>0</v>
      </c>
      <c r="N154">
        <v>0</v>
      </c>
    </row>
    <row r="155" spans="1:14" ht="12.75">
      <c r="A155" t="str">
        <f t="shared" si="2"/>
        <v>30</v>
      </c>
      <c r="B155" t="s">
        <v>575</v>
      </c>
      <c r="C155" t="s">
        <v>576</v>
      </c>
      <c r="F155" s="189">
        <v>615</v>
      </c>
      <c r="G155" s="189">
        <v>615</v>
      </c>
      <c r="J155" s="190">
        <v>615</v>
      </c>
      <c r="K155" s="190">
        <v>615</v>
      </c>
      <c r="L155" s="189">
        <v>0</v>
      </c>
      <c r="M155">
        <v>0</v>
      </c>
      <c r="N155">
        <v>0</v>
      </c>
    </row>
    <row r="156" spans="1:14" ht="12.75">
      <c r="A156" t="str">
        <f t="shared" si="2"/>
        <v>30</v>
      </c>
      <c r="B156" t="s">
        <v>577</v>
      </c>
      <c r="C156" t="s">
        <v>578</v>
      </c>
      <c r="F156" s="189">
        <v>615</v>
      </c>
      <c r="G156" s="189">
        <v>615</v>
      </c>
      <c r="J156" s="190">
        <v>615</v>
      </c>
      <c r="K156" s="190">
        <v>615</v>
      </c>
      <c r="L156" s="189">
        <v>0</v>
      </c>
      <c r="M156">
        <v>0</v>
      </c>
      <c r="N156">
        <v>0</v>
      </c>
    </row>
    <row r="157" spans="1:14" ht="12.75">
      <c r="A157" t="str">
        <f t="shared" si="2"/>
        <v>30</v>
      </c>
      <c r="B157" t="s">
        <v>579</v>
      </c>
      <c r="C157" t="s">
        <v>580</v>
      </c>
      <c r="F157" s="189">
        <v>615</v>
      </c>
      <c r="G157" s="189">
        <v>615</v>
      </c>
      <c r="J157" s="190">
        <v>615</v>
      </c>
      <c r="K157" s="190">
        <v>615</v>
      </c>
      <c r="L157" s="189">
        <v>0</v>
      </c>
      <c r="M157">
        <v>0</v>
      </c>
      <c r="N157">
        <v>0</v>
      </c>
    </row>
    <row r="158" spans="1:14" ht="12.75">
      <c r="A158" t="str">
        <f t="shared" si="2"/>
        <v>30</v>
      </c>
      <c r="B158" t="s">
        <v>581</v>
      </c>
      <c r="C158" t="s">
        <v>582</v>
      </c>
      <c r="F158" s="189">
        <v>615</v>
      </c>
      <c r="G158" s="189">
        <v>615</v>
      </c>
      <c r="J158" s="190">
        <v>615</v>
      </c>
      <c r="K158" s="190">
        <v>615</v>
      </c>
      <c r="L158" s="189">
        <v>0</v>
      </c>
      <c r="M158">
        <v>0</v>
      </c>
      <c r="N158">
        <v>0</v>
      </c>
    </row>
    <row r="159" spans="1:14" ht="12.75">
      <c r="A159" t="str">
        <f t="shared" si="2"/>
        <v>30</v>
      </c>
      <c r="B159" t="s">
        <v>583</v>
      </c>
      <c r="C159" t="s">
        <v>584</v>
      </c>
      <c r="F159" s="189">
        <v>615</v>
      </c>
      <c r="G159" s="189">
        <v>615</v>
      </c>
      <c r="J159" s="190">
        <v>615</v>
      </c>
      <c r="K159" s="190">
        <v>615</v>
      </c>
      <c r="L159" s="189">
        <v>0</v>
      </c>
      <c r="M159">
        <v>0</v>
      </c>
      <c r="N159">
        <v>0</v>
      </c>
    </row>
    <row r="160" spans="1:14" ht="12.75">
      <c r="A160" t="str">
        <f t="shared" si="2"/>
        <v>30</v>
      </c>
      <c r="B160" t="s">
        <v>585</v>
      </c>
      <c r="C160" t="s">
        <v>586</v>
      </c>
      <c r="F160" s="189">
        <v>615</v>
      </c>
      <c r="G160" s="189">
        <v>615</v>
      </c>
      <c r="J160" s="190">
        <v>615</v>
      </c>
      <c r="K160" s="190">
        <v>615</v>
      </c>
      <c r="L160" s="189">
        <v>0</v>
      </c>
      <c r="M160">
        <v>0</v>
      </c>
      <c r="N160">
        <v>0</v>
      </c>
    </row>
    <row r="161" spans="1:14" ht="12.75">
      <c r="A161" t="str">
        <f t="shared" si="2"/>
        <v>30</v>
      </c>
      <c r="B161" t="s">
        <v>587</v>
      </c>
      <c r="C161" t="s">
        <v>588</v>
      </c>
      <c r="F161" s="189">
        <v>615</v>
      </c>
      <c r="G161" s="189">
        <v>615</v>
      </c>
      <c r="J161" s="190">
        <v>615</v>
      </c>
      <c r="K161" s="190">
        <v>615</v>
      </c>
      <c r="L161" s="189">
        <v>0</v>
      </c>
      <c r="M161">
        <v>0</v>
      </c>
      <c r="N161">
        <v>0</v>
      </c>
    </row>
    <row r="162" spans="1:14" ht="12.75">
      <c r="A162" t="str">
        <f t="shared" si="2"/>
        <v>30</v>
      </c>
      <c r="B162" t="s">
        <v>589</v>
      </c>
      <c r="C162" t="s">
        <v>590</v>
      </c>
      <c r="F162" s="189">
        <v>615</v>
      </c>
      <c r="G162" s="189">
        <v>615</v>
      </c>
      <c r="J162" s="190">
        <v>615</v>
      </c>
      <c r="K162" s="190">
        <v>615</v>
      </c>
      <c r="L162" s="189">
        <v>0</v>
      </c>
      <c r="M162">
        <v>0</v>
      </c>
      <c r="N162">
        <v>0</v>
      </c>
    </row>
    <row r="163" spans="1:14" ht="12.75">
      <c r="A163" t="str">
        <f t="shared" si="2"/>
        <v>30</v>
      </c>
      <c r="B163" t="s">
        <v>591</v>
      </c>
      <c r="C163" t="s">
        <v>592</v>
      </c>
      <c r="F163" s="189">
        <v>615</v>
      </c>
      <c r="G163" s="189">
        <v>615</v>
      </c>
      <c r="J163" s="190">
        <v>615</v>
      </c>
      <c r="K163" s="190">
        <v>615</v>
      </c>
      <c r="L163" s="189">
        <v>0</v>
      </c>
      <c r="M163">
        <v>0</v>
      </c>
      <c r="N163">
        <v>0</v>
      </c>
    </row>
    <row r="164" spans="1:14" ht="12.75">
      <c r="A164" t="str">
        <f t="shared" si="2"/>
        <v>30</v>
      </c>
      <c r="B164" t="s">
        <v>593</v>
      </c>
      <c r="C164" t="s">
        <v>594</v>
      </c>
      <c r="F164" s="189">
        <v>615</v>
      </c>
      <c r="G164" s="189">
        <v>615</v>
      </c>
      <c r="J164" s="190">
        <v>615</v>
      </c>
      <c r="K164" s="190">
        <v>615</v>
      </c>
      <c r="L164" s="189">
        <v>0</v>
      </c>
      <c r="M164">
        <v>0</v>
      </c>
      <c r="N164">
        <v>0</v>
      </c>
    </row>
    <row r="165" spans="1:14" ht="12.75">
      <c r="A165" t="str">
        <f t="shared" si="2"/>
        <v>30</v>
      </c>
      <c r="B165" t="s">
        <v>595</v>
      </c>
      <c r="C165" t="s">
        <v>596</v>
      </c>
      <c r="F165" s="189">
        <v>615</v>
      </c>
      <c r="G165" s="189">
        <v>615</v>
      </c>
      <c r="J165" s="190">
        <v>615</v>
      </c>
      <c r="K165" s="190">
        <v>615</v>
      </c>
      <c r="L165" s="189">
        <v>0</v>
      </c>
      <c r="M165">
        <v>0</v>
      </c>
      <c r="N165">
        <v>0</v>
      </c>
    </row>
    <row r="166" spans="1:14" ht="12.75">
      <c r="A166" t="str">
        <f t="shared" si="2"/>
        <v>30</v>
      </c>
      <c r="B166" t="s">
        <v>597</v>
      </c>
      <c r="C166" t="s">
        <v>598</v>
      </c>
      <c r="F166" s="189">
        <v>615</v>
      </c>
      <c r="G166" s="189">
        <v>615</v>
      </c>
      <c r="J166" s="190">
        <v>615</v>
      </c>
      <c r="K166" s="190">
        <v>615</v>
      </c>
      <c r="L166" s="189">
        <v>0</v>
      </c>
      <c r="M166">
        <v>0</v>
      </c>
      <c r="N166">
        <v>0</v>
      </c>
    </row>
    <row r="167" spans="1:14" ht="12.75">
      <c r="A167" t="str">
        <f t="shared" si="2"/>
        <v>30</v>
      </c>
      <c r="B167" t="s">
        <v>599</v>
      </c>
      <c r="C167" t="s">
        <v>600</v>
      </c>
      <c r="F167" s="189">
        <v>615</v>
      </c>
      <c r="G167" s="189">
        <v>615</v>
      </c>
      <c r="J167" s="190">
        <v>615</v>
      </c>
      <c r="K167" s="190">
        <v>615</v>
      </c>
      <c r="L167" s="189">
        <v>0</v>
      </c>
      <c r="M167">
        <v>0</v>
      </c>
      <c r="N167">
        <v>0</v>
      </c>
    </row>
    <row r="168" spans="1:14" ht="12.75">
      <c r="A168" t="str">
        <f t="shared" si="2"/>
        <v>30</v>
      </c>
      <c r="B168" t="s">
        <v>601</v>
      </c>
      <c r="C168" t="s">
        <v>602</v>
      </c>
      <c r="F168" s="189">
        <v>615</v>
      </c>
      <c r="G168" s="189">
        <v>615</v>
      </c>
      <c r="J168" s="190">
        <v>615</v>
      </c>
      <c r="K168" s="190">
        <v>615</v>
      </c>
      <c r="L168" s="189">
        <v>0</v>
      </c>
      <c r="M168">
        <v>0</v>
      </c>
      <c r="N168">
        <v>0</v>
      </c>
    </row>
    <row r="169" spans="1:14" ht="12.75">
      <c r="A169" t="str">
        <f t="shared" si="2"/>
        <v>30</v>
      </c>
      <c r="B169" t="s">
        <v>603</v>
      </c>
      <c r="C169" t="s">
        <v>604</v>
      </c>
      <c r="F169" s="189">
        <v>615</v>
      </c>
      <c r="G169" s="189">
        <v>615</v>
      </c>
      <c r="J169" s="190">
        <v>615</v>
      </c>
      <c r="K169" s="190">
        <v>615</v>
      </c>
      <c r="L169" s="189">
        <v>0</v>
      </c>
      <c r="M169">
        <v>0</v>
      </c>
      <c r="N169">
        <v>0</v>
      </c>
    </row>
    <row r="170" spans="1:14" ht="12.75">
      <c r="A170" t="str">
        <f t="shared" si="2"/>
        <v>30</v>
      </c>
      <c r="B170" t="s">
        <v>605</v>
      </c>
      <c r="C170" t="s">
        <v>606</v>
      </c>
      <c r="F170" s="189">
        <v>615</v>
      </c>
      <c r="G170" s="189">
        <v>615</v>
      </c>
      <c r="J170" s="190">
        <v>615</v>
      </c>
      <c r="K170" s="190">
        <v>615</v>
      </c>
      <c r="L170" s="189">
        <v>0</v>
      </c>
      <c r="M170">
        <v>0</v>
      </c>
      <c r="N170">
        <v>0</v>
      </c>
    </row>
    <row r="171" spans="1:14" ht="12.75">
      <c r="A171" t="str">
        <f t="shared" si="2"/>
        <v>30</v>
      </c>
      <c r="B171" t="s">
        <v>607</v>
      </c>
      <c r="C171" t="s">
        <v>608</v>
      </c>
      <c r="F171" s="189">
        <v>615</v>
      </c>
      <c r="G171" s="189">
        <v>615</v>
      </c>
      <c r="J171" s="190">
        <v>615</v>
      </c>
      <c r="K171" s="190">
        <v>615</v>
      </c>
      <c r="L171" s="189">
        <v>0</v>
      </c>
      <c r="M171">
        <v>0</v>
      </c>
      <c r="N171">
        <v>0</v>
      </c>
    </row>
    <row r="172" spans="1:14" ht="12.75">
      <c r="A172" t="str">
        <f t="shared" si="2"/>
        <v>30</v>
      </c>
      <c r="B172" t="s">
        <v>609</v>
      </c>
      <c r="C172" t="s">
        <v>610</v>
      </c>
      <c r="F172" s="189">
        <v>615</v>
      </c>
      <c r="G172" s="189">
        <v>615</v>
      </c>
      <c r="J172" s="190">
        <v>615</v>
      </c>
      <c r="K172" s="190">
        <v>615</v>
      </c>
      <c r="L172" s="189">
        <v>0</v>
      </c>
      <c r="M172">
        <v>0</v>
      </c>
      <c r="N172">
        <v>0</v>
      </c>
    </row>
    <row r="173" spans="1:14" ht="12.75">
      <c r="A173" t="str">
        <f t="shared" si="2"/>
        <v>30</v>
      </c>
      <c r="B173" t="s">
        <v>611</v>
      </c>
      <c r="C173" t="s">
        <v>612</v>
      </c>
      <c r="F173" s="189">
        <v>615</v>
      </c>
      <c r="G173" s="189">
        <v>615</v>
      </c>
      <c r="J173" s="190">
        <v>615</v>
      </c>
      <c r="K173" s="190">
        <v>615</v>
      </c>
      <c r="L173" s="189">
        <v>0</v>
      </c>
      <c r="M173">
        <v>0</v>
      </c>
      <c r="N173">
        <v>0</v>
      </c>
    </row>
    <row r="174" spans="1:14" ht="12.75">
      <c r="A174" t="str">
        <f t="shared" si="2"/>
        <v>30</v>
      </c>
      <c r="B174" t="s">
        <v>613</v>
      </c>
      <c r="C174" t="s">
        <v>614</v>
      </c>
      <c r="F174" s="189">
        <v>615</v>
      </c>
      <c r="G174" s="189">
        <v>615</v>
      </c>
      <c r="J174" s="190">
        <v>615</v>
      </c>
      <c r="K174" s="190">
        <v>615</v>
      </c>
      <c r="L174" s="189">
        <v>0</v>
      </c>
      <c r="M174">
        <v>0</v>
      </c>
      <c r="N174">
        <v>0</v>
      </c>
    </row>
    <row r="175" spans="1:14" ht="12.75">
      <c r="A175" t="str">
        <f t="shared" si="2"/>
        <v>30</v>
      </c>
      <c r="B175" t="s">
        <v>615</v>
      </c>
      <c r="C175" t="s">
        <v>616</v>
      </c>
      <c r="F175" s="189">
        <v>615</v>
      </c>
      <c r="G175" s="189">
        <v>615</v>
      </c>
      <c r="J175" s="190">
        <v>615</v>
      </c>
      <c r="K175" s="190">
        <v>615</v>
      </c>
      <c r="L175" s="189">
        <v>0</v>
      </c>
      <c r="M175">
        <v>0</v>
      </c>
      <c r="N175">
        <v>0</v>
      </c>
    </row>
    <row r="176" spans="1:14" ht="12.75">
      <c r="A176" t="str">
        <f t="shared" si="2"/>
        <v>30</v>
      </c>
      <c r="B176" t="s">
        <v>617</v>
      </c>
      <c r="C176" t="s">
        <v>618</v>
      </c>
      <c r="F176" s="189">
        <v>615</v>
      </c>
      <c r="G176" s="189">
        <v>615</v>
      </c>
      <c r="J176" s="190">
        <v>615</v>
      </c>
      <c r="K176" s="190">
        <v>615</v>
      </c>
      <c r="L176" s="189">
        <v>0</v>
      </c>
      <c r="M176">
        <v>0</v>
      </c>
      <c r="N176">
        <v>0</v>
      </c>
    </row>
    <row r="177" spans="1:14" ht="12.75">
      <c r="A177" t="str">
        <f t="shared" si="2"/>
        <v>30</v>
      </c>
      <c r="B177" t="s">
        <v>619</v>
      </c>
      <c r="C177" t="s">
        <v>620</v>
      </c>
      <c r="F177" s="189">
        <v>615</v>
      </c>
      <c r="G177" s="189">
        <v>615</v>
      </c>
      <c r="J177" s="190">
        <v>615</v>
      </c>
      <c r="K177" s="190">
        <v>615</v>
      </c>
      <c r="L177" s="189">
        <v>0</v>
      </c>
      <c r="M177">
        <v>0</v>
      </c>
      <c r="N177">
        <v>0</v>
      </c>
    </row>
    <row r="178" spans="1:14" ht="12.75">
      <c r="A178" t="str">
        <f t="shared" si="2"/>
        <v>30</v>
      </c>
      <c r="B178" t="s">
        <v>621</v>
      </c>
      <c r="C178" t="s">
        <v>622</v>
      </c>
      <c r="F178" s="189">
        <v>615</v>
      </c>
      <c r="G178" s="189">
        <v>615</v>
      </c>
      <c r="J178" s="190">
        <v>615</v>
      </c>
      <c r="K178" s="190">
        <v>615</v>
      </c>
      <c r="L178" s="189">
        <v>0</v>
      </c>
      <c r="M178">
        <v>0</v>
      </c>
      <c r="N178">
        <v>0</v>
      </c>
    </row>
    <row r="179" spans="1:14" ht="12.75">
      <c r="A179" t="str">
        <f t="shared" si="2"/>
        <v>30</v>
      </c>
      <c r="B179" t="s">
        <v>623</v>
      </c>
      <c r="C179" t="s">
        <v>624</v>
      </c>
      <c r="F179" s="189">
        <v>615</v>
      </c>
      <c r="G179" s="189">
        <v>615</v>
      </c>
      <c r="J179" s="190">
        <v>615</v>
      </c>
      <c r="K179" s="190">
        <v>615</v>
      </c>
      <c r="L179" s="189">
        <v>0</v>
      </c>
      <c r="M179">
        <v>0</v>
      </c>
      <c r="N179">
        <v>0</v>
      </c>
    </row>
    <row r="180" spans="1:14" ht="12.75">
      <c r="A180" t="str">
        <f t="shared" si="2"/>
        <v>30</v>
      </c>
      <c r="B180" t="s">
        <v>625</v>
      </c>
      <c r="C180" t="s">
        <v>626</v>
      </c>
      <c r="F180" s="189">
        <v>615</v>
      </c>
      <c r="G180" s="189">
        <v>615</v>
      </c>
      <c r="J180" s="190">
        <v>615</v>
      </c>
      <c r="K180" s="190">
        <v>615</v>
      </c>
      <c r="L180" s="189">
        <v>0</v>
      </c>
      <c r="M180">
        <v>0</v>
      </c>
      <c r="N180">
        <v>0</v>
      </c>
    </row>
    <row r="181" spans="1:14" ht="12.75">
      <c r="A181" t="str">
        <f t="shared" si="2"/>
        <v>30</v>
      </c>
      <c r="B181" t="s">
        <v>627</v>
      </c>
      <c r="C181" t="s">
        <v>628</v>
      </c>
      <c r="F181" s="189">
        <v>615</v>
      </c>
      <c r="G181" s="189">
        <v>615</v>
      </c>
      <c r="J181" s="190">
        <v>615</v>
      </c>
      <c r="K181" s="190">
        <v>615</v>
      </c>
      <c r="L181" s="189">
        <v>0</v>
      </c>
      <c r="M181">
        <v>0</v>
      </c>
      <c r="N181">
        <v>0</v>
      </c>
    </row>
    <row r="182" spans="1:14" ht="12.75">
      <c r="A182" t="str">
        <f t="shared" si="2"/>
        <v>30</v>
      </c>
      <c r="B182" t="s">
        <v>629</v>
      </c>
      <c r="C182" t="s">
        <v>630</v>
      </c>
      <c r="F182" s="189">
        <v>615</v>
      </c>
      <c r="G182" s="189">
        <v>615</v>
      </c>
      <c r="J182" s="190">
        <v>615</v>
      </c>
      <c r="K182" s="190">
        <v>615</v>
      </c>
      <c r="L182" s="189">
        <v>0</v>
      </c>
      <c r="M182">
        <v>0</v>
      </c>
      <c r="N182">
        <v>0</v>
      </c>
    </row>
    <row r="183" spans="1:14" ht="12.75">
      <c r="A183" t="str">
        <f t="shared" si="2"/>
        <v>30</v>
      </c>
      <c r="B183" t="s">
        <v>631</v>
      </c>
      <c r="C183" t="s">
        <v>632</v>
      </c>
      <c r="F183" s="189">
        <v>615</v>
      </c>
      <c r="G183" s="189">
        <v>615</v>
      </c>
      <c r="J183" s="190">
        <v>615</v>
      </c>
      <c r="K183" s="190">
        <v>615</v>
      </c>
      <c r="L183" s="189">
        <v>0</v>
      </c>
      <c r="M183">
        <v>0</v>
      </c>
      <c r="N183">
        <v>0</v>
      </c>
    </row>
    <row r="184" spans="1:14" ht="12.75">
      <c r="A184" t="str">
        <f t="shared" si="2"/>
        <v>30</v>
      </c>
      <c r="B184" t="s">
        <v>633</v>
      </c>
      <c r="C184" t="s">
        <v>634</v>
      </c>
      <c r="F184" s="189">
        <v>615</v>
      </c>
      <c r="G184" s="189">
        <v>615</v>
      </c>
      <c r="J184" s="190">
        <v>615</v>
      </c>
      <c r="K184" s="190">
        <v>615</v>
      </c>
      <c r="L184" s="189">
        <v>0</v>
      </c>
      <c r="M184">
        <v>0</v>
      </c>
      <c r="N184">
        <v>0</v>
      </c>
    </row>
    <row r="185" spans="1:14" ht="12.75">
      <c r="A185" t="str">
        <f t="shared" si="2"/>
        <v>30</v>
      </c>
      <c r="B185" t="s">
        <v>635</v>
      </c>
      <c r="C185" t="s">
        <v>636</v>
      </c>
      <c r="F185" s="189">
        <v>615</v>
      </c>
      <c r="G185" s="189">
        <v>615</v>
      </c>
      <c r="J185" s="190">
        <v>615</v>
      </c>
      <c r="K185" s="190">
        <v>615</v>
      </c>
      <c r="L185" s="189">
        <v>0</v>
      </c>
      <c r="M185">
        <v>0</v>
      </c>
      <c r="N185">
        <v>0</v>
      </c>
    </row>
    <row r="186" spans="1:14" ht="12.75">
      <c r="A186" t="str">
        <f t="shared" si="2"/>
        <v>30</v>
      </c>
      <c r="B186" t="s">
        <v>637</v>
      </c>
      <c r="C186" t="s">
        <v>638</v>
      </c>
      <c r="F186" s="189">
        <v>615</v>
      </c>
      <c r="G186" s="189">
        <v>615</v>
      </c>
      <c r="J186" s="190">
        <v>615</v>
      </c>
      <c r="K186" s="190">
        <v>615</v>
      </c>
      <c r="L186" s="189">
        <v>0</v>
      </c>
      <c r="M186">
        <v>0</v>
      </c>
      <c r="N186">
        <v>0</v>
      </c>
    </row>
    <row r="187" spans="1:14" ht="12.75">
      <c r="A187" t="str">
        <f t="shared" si="2"/>
        <v>30</v>
      </c>
      <c r="B187" t="s">
        <v>639</v>
      </c>
      <c r="C187" t="s">
        <v>640</v>
      </c>
      <c r="F187" s="189">
        <v>615</v>
      </c>
      <c r="G187" s="189">
        <v>615</v>
      </c>
      <c r="J187" s="190">
        <v>615</v>
      </c>
      <c r="K187" s="190">
        <v>615</v>
      </c>
      <c r="L187" s="189">
        <v>0</v>
      </c>
      <c r="M187">
        <v>0</v>
      </c>
      <c r="N187">
        <v>0</v>
      </c>
    </row>
    <row r="188" spans="1:14" ht="12.75">
      <c r="A188" t="str">
        <f t="shared" si="2"/>
        <v>30</v>
      </c>
      <c r="B188" t="s">
        <v>641</v>
      </c>
      <c r="C188" t="s">
        <v>642</v>
      </c>
      <c r="F188" s="189">
        <v>615</v>
      </c>
      <c r="G188" s="189">
        <v>615</v>
      </c>
      <c r="J188" s="190">
        <v>615</v>
      </c>
      <c r="K188" s="190">
        <v>615</v>
      </c>
      <c r="L188" s="189">
        <v>0</v>
      </c>
      <c r="M188">
        <v>0</v>
      </c>
      <c r="N188">
        <v>0</v>
      </c>
    </row>
    <row r="189" spans="1:14" ht="12.75">
      <c r="A189" t="str">
        <f t="shared" si="2"/>
        <v>30</v>
      </c>
      <c r="B189" t="s">
        <v>643</v>
      </c>
      <c r="C189" t="s">
        <v>644</v>
      </c>
      <c r="F189" s="189">
        <v>615</v>
      </c>
      <c r="G189" s="189">
        <v>615</v>
      </c>
      <c r="J189" s="190">
        <v>615</v>
      </c>
      <c r="K189" s="190">
        <v>615</v>
      </c>
      <c r="L189" s="189">
        <v>0</v>
      </c>
      <c r="M189">
        <v>0</v>
      </c>
      <c r="N189">
        <v>0</v>
      </c>
    </row>
    <row r="190" spans="1:14" ht="12.75">
      <c r="A190" t="str">
        <f t="shared" si="2"/>
        <v>30</v>
      </c>
      <c r="B190" t="s">
        <v>645</v>
      </c>
      <c r="C190" t="s">
        <v>646</v>
      </c>
      <c r="F190" s="189">
        <v>615</v>
      </c>
      <c r="G190" s="189">
        <v>615</v>
      </c>
      <c r="J190" s="190">
        <v>615</v>
      </c>
      <c r="K190" s="190">
        <v>615</v>
      </c>
      <c r="L190" s="189">
        <v>0</v>
      </c>
      <c r="M190">
        <v>0</v>
      </c>
      <c r="N190">
        <v>0</v>
      </c>
    </row>
    <row r="191" spans="1:14" ht="12.75">
      <c r="A191" t="str">
        <f t="shared" si="2"/>
        <v>30</v>
      </c>
      <c r="B191" t="s">
        <v>647</v>
      </c>
      <c r="C191" t="s">
        <v>648</v>
      </c>
      <c r="F191" s="189">
        <v>615</v>
      </c>
      <c r="G191" s="189">
        <v>615</v>
      </c>
      <c r="J191" s="190">
        <v>615</v>
      </c>
      <c r="K191" s="190">
        <v>615</v>
      </c>
      <c r="L191" s="189">
        <v>0</v>
      </c>
      <c r="M191">
        <v>0</v>
      </c>
      <c r="N191">
        <v>0</v>
      </c>
    </row>
    <row r="192" spans="1:14" ht="12.75">
      <c r="A192" t="str">
        <f t="shared" si="2"/>
        <v>30</v>
      </c>
      <c r="B192" t="s">
        <v>649</v>
      </c>
      <c r="C192" t="s">
        <v>650</v>
      </c>
      <c r="F192" s="189">
        <v>615</v>
      </c>
      <c r="G192" s="189">
        <v>615</v>
      </c>
      <c r="J192" s="190">
        <v>615</v>
      </c>
      <c r="K192" s="190">
        <v>615</v>
      </c>
      <c r="L192" s="189">
        <v>0</v>
      </c>
      <c r="M192">
        <v>0</v>
      </c>
      <c r="N192">
        <v>0</v>
      </c>
    </row>
    <row r="193" spans="1:14" ht="12.75">
      <c r="A193" t="str">
        <f t="shared" si="2"/>
        <v>30</v>
      </c>
      <c r="B193" t="s">
        <v>651</v>
      </c>
      <c r="C193" t="s">
        <v>652</v>
      </c>
      <c r="F193" s="189">
        <v>615</v>
      </c>
      <c r="G193" s="189">
        <v>615</v>
      </c>
      <c r="J193" s="190">
        <v>615</v>
      </c>
      <c r="K193" s="190">
        <v>615</v>
      </c>
      <c r="L193" s="189">
        <v>0</v>
      </c>
      <c r="M193">
        <v>0</v>
      </c>
      <c r="N193">
        <v>0</v>
      </c>
    </row>
    <row r="194" spans="1:14" ht="12.75">
      <c r="A194" t="str">
        <f t="shared" si="2"/>
        <v>30</v>
      </c>
      <c r="B194" t="s">
        <v>653</v>
      </c>
      <c r="C194" t="s">
        <v>654</v>
      </c>
      <c r="F194" s="189">
        <v>615</v>
      </c>
      <c r="G194" s="189">
        <v>615</v>
      </c>
      <c r="J194" s="190">
        <v>615</v>
      </c>
      <c r="K194" s="190">
        <v>615</v>
      </c>
      <c r="L194" s="189">
        <v>0</v>
      </c>
      <c r="M194">
        <v>0</v>
      </c>
      <c r="N194">
        <v>0</v>
      </c>
    </row>
    <row r="195" spans="1:14" ht="12.75">
      <c r="A195" t="str">
        <f t="shared" si="2"/>
        <v>30</v>
      </c>
      <c r="B195" t="s">
        <v>655</v>
      </c>
      <c r="C195" t="s">
        <v>656</v>
      </c>
      <c r="F195" s="189">
        <v>615</v>
      </c>
      <c r="G195" s="189">
        <v>615</v>
      </c>
      <c r="J195" s="190">
        <v>615</v>
      </c>
      <c r="K195" s="190">
        <v>615</v>
      </c>
      <c r="L195" s="189">
        <v>0</v>
      </c>
      <c r="M195">
        <v>0</v>
      </c>
      <c r="N195">
        <v>0</v>
      </c>
    </row>
    <row r="196" spans="1:14" ht="12.75">
      <c r="A196" t="str">
        <f t="shared" si="2"/>
        <v>30</v>
      </c>
      <c r="B196" t="s">
        <v>657</v>
      </c>
      <c r="C196" t="s">
        <v>658</v>
      </c>
      <c r="F196" s="189">
        <v>615</v>
      </c>
      <c r="G196" s="189">
        <v>615</v>
      </c>
      <c r="J196" s="190">
        <v>615</v>
      </c>
      <c r="K196" s="190">
        <v>615</v>
      </c>
      <c r="L196" s="189">
        <v>0</v>
      </c>
      <c r="M196">
        <v>0</v>
      </c>
      <c r="N196">
        <v>0</v>
      </c>
    </row>
    <row r="197" spans="1:14" ht="12.75">
      <c r="A197" t="str">
        <f t="shared" si="2"/>
        <v>30</v>
      </c>
      <c r="B197" t="s">
        <v>659</v>
      </c>
      <c r="C197" t="s">
        <v>660</v>
      </c>
      <c r="F197" s="189">
        <v>615</v>
      </c>
      <c r="G197" s="189">
        <v>615</v>
      </c>
      <c r="J197" s="190">
        <v>615</v>
      </c>
      <c r="K197" s="190">
        <v>615</v>
      </c>
      <c r="L197" s="189">
        <v>0</v>
      </c>
      <c r="M197">
        <v>0</v>
      </c>
      <c r="N197">
        <v>0</v>
      </c>
    </row>
    <row r="198" spans="1:14" ht="12.75">
      <c r="A198" t="str">
        <f t="shared" si="2"/>
        <v>30</v>
      </c>
      <c r="B198" t="s">
        <v>661</v>
      </c>
      <c r="C198" t="s">
        <v>662</v>
      </c>
      <c r="F198" s="189">
        <v>615</v>
      </c>
      <c r="G198" s="189">
        <v>615</v>
      </c>
      <c r="J198" s="190">
        <v>615</v>
      </c>
      <c r="K198" s="190">
        <v>615</v>
      </c>
      <c r="L198" s="189">
        <v>0</v>
      </c>
      <c r="M198">
        <v>0</v>
      </c>
      <c r="N198">
        <v>0</v>
      </c>
    </row>
    <row r="199" spans="1:14" ht="12.75">
      <c r="A199" t="str">
        <f aca="true" t="shared" si="3" ref="A199:A262">LEFT(B199,2)</f>
        <v>30</v>
      </c>
      <c r="B199" t="s">
        <v>663</v>
      </c>
      <c r="C199" t="s">
        <v>664</v>
      </c>
      <c r="F199" s="189">
        <v>615</v>
      </c>
      <c r="G199" s="189">
        <v>615</v>
      </c>
      <c r="J199" s="190">
        <v>615</v>
      </c>
      <c r="K199" s="190">
        <v>615</v>
      </c>
      <c r="L199" s="189">
        <v>0</v>
      </c>
      <c r="M199">
        <v>0</v>
      </c>
      <c r="N199">
        <v>0</v>
      </c>
    </row>
    <row r="200" spans="1:14" ht="12.75">
      <c r="A200" t="str">
        <f t="shared" si="3"/>
        <v>30</v>
      </c>
      <c r="B200" t="s">
        <v>665</v>
      </c>
      <c r="C200" t="s">
        <v>666</v>
      </c>
      <c r="F200" s="189">
        <v>615</v>
      </c>
      <c r="G200" s="189">
        <v>615</v>
      </c>
      <c r="J200" s="190">
        <v>615</v>
      </c>
      <c r="K200" s="190">
        <v>615</v>
      </c>
      <c r="L200" s="189">
        <v>0</v>
      </c>
      <c r="M200">
        <v>0</v>
      </c>
      <c r="N200">
        <v>0</v>
      </c>
    </row>
    <row r="201" spans="1:14" ht="12.75">
      <c r="A201" t="str">
        <f t="shared" si="3"/>
        <v>30</v>
      </c>
      <c r="B201" t="s">
        <v>667</v>
      </c>
      <c r="C201" t="s">
        <v>668</v>
      </c>
      <c r="F201" s="189">
        <v>615</v>
      </c>
      <c r="G201" s="189">
        <v>615</v>
      </c>
      <c r="J201" s="190">
        <v>615</v>
      </c>
      <c r="K201" s="190">
        <v>615</v>
      </c>
      <c r="L201" s="189">
        <v>0</v>
      </c>
      <c r="M201">
        <v>0</v>
      </c>
      <c r="N201">
        <v>0</v>
      </c>
    </row>
    <row r="202" spans="1:14" ht="12.75">
      <c r="A202" t="str">
        <f t="shared" si="3"/>
        <v>30</v>
      </c>
      <c r="B202" t="s">
        <v>669</v>
      </c>
      <c r="C202" t="s">
        <v>670</v>
      </c>
      <c r="F202" s="189">
        <v>615</v>
      </c>
      <c r="G202" s="189">
        <v>615</v>
      </c>
      <c r="J202" s="190">
        <v>615</v>
      </c>
      <c r="K202" s="190">
        <v>615</v>
      </c>
      <c r="L202" s="189">
        <v>0</v>
      </c>
      <c r="M202">
        <v>0</v>
      </c>
      <c r="N202">
        <v>0</v>
      </c>
    </row>
    <row r="203" spans="1:14" ht="12.75">
      <c r="A203" t="str">
        <f t="shared" si="3"/>
        <v>30</v>
      </c>
      <c r="B203" t="s">
        <v>671</v>
      </c>
      <c r="C203" t="s">
        <v>672</v>
      </c>
      <c r="F203" s="189">
        <v>615</v>
      </c>
      <c r="G203" s="189">
        <v>615</v>
      </c>
      <c r="J203" s="190">
        <v>615</v>
      </c>
      <c r="K203" s="190">
        <v>615</v>
      </c>
      <c r="L203" s="189">
        <v>0</v>
      </c>
      <c r="M203">
        <v>0</v>
      </c>
      <c r="N203">
        <v>0</v>
      </c>
    </row>
    <row r="204" spans="1:14" ht="12.75">
      <c r="A204" t="str">
        <f t="shared" si="3"/>
        <v>30</v>
      </c>
      <c r="B204" t="s">
        <v>673</v>
      </c>
      <c r="C204" t="s">
        <v>674</v>
      </c>
      <c r="F204" s="189">
        <v>615</v>
      </c>
      <c r="G204" s="189">
        <v>615</v>
      </c>
      <c r="J204" s="190">
        <v>615</v>
      </c>
      <c r="K204" s="190">
        <v>615</v>
      </c>
      <c r="L204" s="189">
        <v>0</v>
      </c>
      <c r="M204">
        <v>0</v>
      </c>
      <c r="N204">
        <v>0</v>
      </c>
    </row>
    <row r="205" spans="1:14" ht="12.75">
      <c r="A205" t="str">
        <f t="shared" si="3"/>
        <v>30</v>
      </c>
      <c r="B205" t="s">
        <v>675</v>
      </c>
      <c r="C205" t="s">
        <v>676</v>
      </c>
      <c r="F205" s="189">
        <v>615</v>
      </c>
      <c r="G205" s="189">
        <v>615</v>
      </c>
      <c r="J205" s="190">
        <v>615</v>
      </c>
      <c r="K205" s="190">
        <v>615</v>
      </c>
      <c r="L205" s="189">
        <v>0</v>
      </c>
      <c r="M205">
        <v>0</v>
      </c>
      <c r="N205">
        <v>0</v>
      </c>
    </row>
    <row r="206" spans="1:14" ht="12.75">
      <c r="A206" t="str">
        <f t="shared" si="3"/>
        <v>30</v>
      </c>
      <c r="B206" t="s">
        <v>677</v>
      </c>
      <c r="C206" t="s">
        <v>678</v>
      </c>
      <c r="F206" s="189">
        <v>615</v>
      </c>
      <c r="G206" s="189">
        <v>615</v>
      </c>
      <c r="J206" s="190">
        <v>615</v>
      </c>
      <c r="K206" s="190">
        <v>615</v>
      </c>
      <c r="L206" s="189">
        <v>0</v>
      </c>
      <c r="M206">
        <v>0</v>
      </c>
      <c r="N206">
        <v>0</v>
      </c>
    </row>
    <row r="207" spans="1:14" ht="12.75">
      <c r="A207" t="str">
        <f t="shared" si="3"/>
        <v>30</v>
      </c>
      <c r="B207" t="s">
        <v>679</v>
      </c>
      <c r="C207" t="s">
        <v>680</v>
      </c>
      <c r="F207" s="189">
        <v>615</v>
      </c>
      <c r="G207" s="189">
        <v>615</v>
      </c>
      <c r="J207" s="190">
        <v>615</v>
      </c>
      <c r="K207" s="190">
        <v>615</v>
      </c>
      <c r="L207" s="189">
        <v>0</v>
      </c>
      <c r="M207">
        <v>0</v>
      </c>
      <c r="N207">
        <v>0</v>
      </c>
    </row>
    <row r="208" spans="1:14" ht="12.75">
      <c r="A208" t="str">
        <f t="shared" si="3"/>
        <v>30</v>
      </c>
      <c r="B208" t="s">
        <v>681</v>
      </c>
      <c r="C208" t="s">
        <v>682</v>
      </c>
      <c r="F208" s="189">
        <v>615</v>
      </c>
      <c r="G208" s="189">
        <v>615</v>
      </c>
      <c r="J208" s="190">
        <v>615</v>
      </c>
      <c r="K208" s="190">
        <v>615</v>
      </c>
      <c r="L208" s="189">
        <v>0</v>
      </c>
      <c r="M208">
        <v>0</v>
      </c>
      <c r="N208">
        <v>0</v>
      </c>
    </row>
    <row r="209" spans="1:14" ht="12.75">
      <c r="A209" t="str">
        <f t="shared" si="3"/>
        <v>30</v>
      </c>
      <c r="B209" t="s">
        <v>683</v>
      </c>
      <c r="C209" t="s">
        <v>684</v>
      </c>
      <c r="F209" s="189">
        <v>615</v>
      </c>
      <c r="G209" s="189">
        <v>615</v>
      </c>
      <c r="J209" s="190">
        <v>615</v>
      </c>
      <c r="K209" s="190">
        <v>615</v>
      </c>
      <c r="L209" s="189">
        <v>0</v>
      </c>
      <c r="M209">
        <v>0</v>
      </c>
      <c r="N209">
        <v>0</v>
      </c>
    </row>
    <row r="210" spans="1:14" ht="12.75">
      <c r="A210" t="str">
        <f t="shared" si="3"/>
        <v>30</v>
      </c>
      <c r="B210" t="s">
        <v>685</v>
      </c>
      <c r="C210" t="s">
        <v>686</v>
      </c>
      <c r="F210" s="189">
        <v>615</v>
      </c>
      <c r="G210" s="189">
        <v>615</v>
      </c>
      <c r="J210" s="190">
        <v>615</v>
      </c>
      <c r="K210" s="190">
        <v>615</v>
      </c>
      <c r="L210" s="189">
        <v>0</v>
      </c>
      <c r="M210">
        <v>0</v>
      </c>
      <c r="N210">
        <v>0</v>
      </c>
    </row>
    <row r="211" spans="1:14" ht="12.75">
      <c r="A211" t="str">
        <f t="shared" si="3"/>
        <v>30</v>
      </c>
      <c r="B211" t="s">
        <v>687</v>
      </c>
      <c r="C211" t="s">
        <v>688</v>
      </c>
      <c r="F211" s="189">
        <v>615</v>
      </c>
      <c r="G211" s="189">
        <v>615</v>
      </c>
      <c r="J211" s="190">
        <v>615</v>
      </c>
      <c r="K211" s="190">
        <v>615</v>
      </c>
      <c r="L211" s="189">
        <v>0</v>
      </c>
      <c r="M211">
        <v>0</v>
      </c>
      <c r="N211">
        <v>0</v>
      </c>
    </row>
    <row r="212" spans="1:14" ht="12.75">
      <c r="A212" t="str">
        <f t="shared" si="3"/>
        <v>30</v>
      </c>
      <c r="B212" t="s">
        <v>689</v>
      </c>
      <c r="C212" t="s">
        <v>690</v>
      </c>
      <c r="F212" s="189">
        <v>615</v>
      </c>
      <c r="G212" s="189">
        <v>615</v>
      </c>
      <c r="J212" s="190">
        <v>615</v>
      </c>
      <c r="K212" s="190">
        <v>615</v>
      </c>
      <c r="L212" s="189">
        <v>0</v>
      </c>
      <c r="M212">
        <v>0</v>
      </c>
      <c r="N212">
        <v>0</v>
      </c>
    </row>
    <row r="213" spans="1:14" ht="12.75">
      <c r="A213" t="str">
        <f t="shared" si="3"/>
        <v>30</v>
      </c>
      <c r="B213" t="s">
        <v>691</v>
      </c>
      <c r="C213" t="s">
        <v>692</v>
      </c>
      <c r="F213" s="189">
        <v>615</v>
      </c>
      <c r="G213" s="189">
        <v>615</v>
      </c>
      <c r="J213" s="190">
        <v>615</v>
      </c>
      <c r="K213" s="190">
        <v>615</v>
      </c>
      <c r="L213" s="189">
        <v>0</v>
      </c>
      <c r="M213">
        <v>0</v>
      </c>
      <c r="N213">
        <v>0</v>
      </c>
    </row>
    <row r="214" spans="1:14" ht="12.75">
      <c r="A214" t="str">
        <f t="shared" si="3"/>
        <v>30</v>
      </c>
      <c r="B214" t="s">
        <v>693</v>
      </c>
      <c r="C214" t="s">
        <v>694</v>
      </c>
      <c r="F214" s="189">
        <v>615</v>
      </c>
      <c r="G214" s="189">
        <v>615</v>
      </c>
      <c r="J214" s="190">
        <v>615</v>
      </c>
      <c r="K214" s="190">
        <v>615</v>
      </c>
      <c r="L214" s="189">
        <v>0</v>
      </c>
      <c r="M214">
        <v>0</v>
      </c>
      <c r="N214">
        <v>0</v>
      </c>
    </row>
    <row r="215" spans="1:14" ht="12.75">
      <c r="A215" t="str">
        <f t="shared" si="3"/>
        <v>30</v>
      </c>
      <c r="B215" t="s">
        <v>695</v>
      </c>
      <c r="C215" t="s">
        <v>696</v>
      </c>
      <c r="F215" s="189">
        <v>615</v>
      </c>
      <c r="G215" s="189">
        <v>615</v>
      </c>
      <c r="J215" s="190">
        <v>615</v>
      </c>
      <c r="K215" s="190">
        <v>615</v>
      </c>
      <c r="L215" s="189">
        <v>0</v>
      </c>
      <c r="M215">
        <v>0</v>
      </c>
      <c r="N215">
        <v>0</v>
      </c>
    </row>
    <row r="216" spans="1:14" ht="12.75">
      <c r="A216" t="str">
        <f t="shared" si="3"/>
        <v>30</v>
      </c>
      <c r="B216" t="s">
        <v>697</v>
      </c>
      <c r="C216" t="s">
        <v>698</v>
      </c>
      <c r="F216" s="189">
        <v>615</v>
      </c>
      <c r="G216" s="189">
        <v>615</v>
      </c>
      <c r="J216" s="190">
        <v>615</v>
      </c>
      <c r="K216" s="190">
        <v>615</v>
      </c>
      <c r="L216" s="189">
        <v>0</v>
      </c>
      <c r="M216">
        <v>0</v>
      </c>
      <c r="N216">
        <v>0</v>
      </c>
    </row>
    <row r="217" spans="1:14" ht="12.75">
      <c r="A217" t="str">
        <f t="shared" si="3"/>
        <v>30</v>
      </c>
      <c r="B217" t="s">
        <v>699</v>
      </c>
      <c r="C217" t="s">
        <v>700</v>
      </c>
      <c r="F217" s="189">
        <v>615</v>
      </c>
      <c r="G217" s="189">
        <v>615</v>
      </c>
      <c r="J217" s="190">
        <v>615</v>
      </c>
      <c r="K217" s="190">
        <v>615</v>
      </c>
      <c r="L217" s="189">
        <v>0</v>
      </c>
      <c r="M217">
        <v>0</v>
      </c>
      <c r="N217">
        <v>0</v>
      </c>
    </row>
    <row r="218" spans="1:14" ht="12.75">
      <c r="A218" t="str">
        <f t="shared" si="3"/>
        <v>30</v>
      </c>
      <c r="B218" t="s">
        <v>701</v>
      </c>
      <c r="C218" t="s">
        <v>702</v>
      </c>
      <c r="F218" s="189">
        <v>615</v>
      </c>
      <c r="G218" s="189">
        <v>615</v>
      </c>
      <c r="J218" s="190">
        <v>615</v>
      </c>
      <c r="K218" s="190">
        <v>615</v>
      </c>
      <c r="L218" s="189">
        <v>0</v>
      </c>
      <c r="M218">
        <v>0</v>
      </c>
      <c r="N218">
        <v>0</v>
      </c>
    </row>
    <row r="219" spans="1:14" ht="12.75">
      <c r="A219" t="str">
        <f t="shared" si="3"/>
        <v>30</v>
      </c>
      <c r="B219" t="s">
        <v>703</v>
      </c>
      <c r="C219" t="s">
        <v>704</v>
      </c>
      <c r="F219" s="189">
        <v>615</v>
      </c>
      <c r="G219" s="189">
        <v>615</v>
      </c>
      <c r="J219" s="190">
        <v>615</v>
      </c>
      <c r="K219" s="190">
        <v>615</v>
      </c>
      <c r="L219" s="189">
        <v>0</v>
      </c>
      <c r="M219">
        <v>0</v>
      </c>
      <c r="N219">
        <v>0</v>
      </c>
    </row>
    <row r="220" spans="1:14" ht="12.75">
      <c r="A220" t="str">
        <f t="shared" si="3"/>
        <v>30</v>
      </c>
      <c r="B220" t="s">
        <v>705</v>
      </c>
      <c r="C220" t="s">
        <v>706</v>
      </c>
      <c r="F220" s="189">
        <v>615</v>
      </c>
      <c r="G220" s="189">
        <v>615</v>
      </c>
      <c r="J220" s="190">
        <v>615</v>
      </c>
      <c r="K220" s="190">
        <v>615</v>
      </c>
      <c r="L220" s="189">
        <v>0</v>
      </c>
      <c r="M220">
        <v>0</v>
      </c>
      <c r="N220">
        <v>0</v>
      </c>
    </row>
    <row r="221" spans="1:14" ht="12.75">
      <c r="A221" t="str">
        <f t="shared" si="3"/>
        <v>30</v>
      </c>
      <c r="B221" t="s">
        <v>707</v>
      </c>
      <c r="C221" t="s">
        <v>708</v>
      </c>
      <c r="F221" s="189">
        <v>615</v>
      </c>
      <c r="G221" s="189">
        <v>615</v>
      </c>
      <c r="J221" s="190">
        <v>615</v>
      </c>
      <c r="K221" s="190">
        <v>615</v>
      </c>
      <c r="L221" s="189">
        <v>0</v>
      </c>
      <c r="M221">
        <v>0</v>
      </c>
      <c r="N221">
        <v>0</v>
      </c>
    </row>
    <row r="222" spans="1:14" ht="12.75">
      <c r="A222" t="str">
        <f t="shared" si="3"/>
        <v>30</v>
      </c>
      <c r="B222" t="s">
        <v>709</v>
      </c>
      <c r="C222" t="s">
        <v>710</v>
      </c>
      <c r="F222" s="189">
        <v>615</v>
      </c>
      <c r="G222" s="189">
        <v>615</v>
      </c>
      <c r="J222" s="190">
        <v>615</v>
      </c>
      <c r="K222" s="190">
        <v>615</v>
      </c>
      <c r="L222" s="189">
        <v>0</v>
      </c>
      <c r="M222">
        <v>0</v>
      </c>
      <c r="N222">
        <v>0</v>
      </c>
    </row>
    <row r="223" spans="1:14" ht="12.75">
      <c r="A223" t="str">
        <f t="shared" si="3"/>
        <v>30</v>
      </c>
      <c r="B223" t="s">
        <v>711</v>
      </c>
      <c r="C223" t="s">
        <v>712</v>
      </c>
      <c r="F223" s="189">
        <v>615</v>
      </c>
      <c r="G223" s="189">
        <v>615</v>
      </c>
      <c r="J223" s="190">
        <v>615</v>
      </c>
      <c r="K223" s="190">
        <v>615</v>
      </c>
      <c r="L223" s="189">
        <v>0</v>
      </c>
      <c r="M223">
        <v>0</v>
      </c>
      <c r="N223">
        <v>0</v>
      </c>
    </row>
    <row r="224" spans="1:14" ht="12.75">
      <c r="A224" t="str">
        <f t="shared" si="3"/>
        <v>30</v>
      </c>
      <c r="B224" t="s">
        <v>713</v>
      </c>
      <c r="C224" t="s">
        <v>714</v>
      </c>
      <c r="F224" s="189">
        <v>615</v>
      </c>
      <c r="G224" s="189">
        <v>615</v>
      </c>
      <c r="J224" s="190">
        <v>615</v>
      </c>
      <c r="K224" s="190">
        <v>615</v>
      </c>
      <c r="L224" s="189">
        <v>0</v>
      </c>
      <c r="M224">
        <v>0</v>
      </c>
      <c r="N224">
        <v>0</v>
      </c>
    </row>
    <row r="225" spans="1:14" ht="12.75">
      <c r="A225" t="str">
        <f t="shared" si="3"/>
        <v>30</v>
      </c>
      <c r="B225" t="s">
        <v>715</v>
      </c>
      <c r="C225" t="s">
        <v>716</v>
      </c>
      <c r="F225" s="189">
        <v>615</v>
      </c>
      <c r="G225" s="189">
        <v>615</v>
      </c>
      <c r="J225" s="190">
        <v>615</v>
      </c>
      <c r="K225" s="190">
        <v>615</v>
      </c>
      <c r="L225" s="189">
        <v>0</v>
      </c>
      <c r="M225">
        <v>0</v>
      </c>
      <c r="N225">
        <v>0</v>
      </c>
    </row>
    <row r="226" spans="1:14" ht="12.75">
      <c r="A226" t="str">
        <f t="shared" si="3"/>
        <v>30</v>
      </c>
      <c r="B226" t="s">
        <v>717</v>
      </c>
      <c r="C226" t="s">
        <v>718</v>
      </c>
      <c r="F226" s="189">
        <v>615</v>
      </c>
      <c r="G226" s="189">
        <v>615</v>
      </c>
      <c r="J226" s="190">
        <v>615</v>
      </c>
      <c r="K226" s="190">
        <v>615</v>
      </c>
      <c r="L226" s="189">
        <v>0</v>
      </c>
      <c r="M226">
        <v>0</v>
      </c>
      <c r="N226">
        <v>0</v>
      </c>
    </row>
    <row r="227" spans="1:14" ht="12.75">
      <c r="A227" t="str">
        <f t="shared" si="3"/>
        <v>30</v>
      </c>
      <c r="B227" t="s">
        <v>719</v>
      </c>
      <c r="C227" t="s">
        <v>720</v>
      </c>
      <c r="F227" s="189">
        <v>615</v>
      </c>
      <c r="G227" s="189">
        <v>615</v>
      </c>
      <c r="J227" s="190">
        <v>615</v>
      </c>
      <c r="K227" s="190">
        <v>615</v>
      </c>
      <c r="L227" s="189">
        <v>0</v>
      </c>
      <c r="M227">
        <v>0</v>
      </c>
      <c r="N227">
        <v>0</v>
      </c>
    </row>
    <row r="228" spans="1:14" ht="12.75">
      <c r="A228" t="str">
        <f t="shared" si="3"/>
        <v>30</v>
      </c>
      <c r="B228" t="s">
        <v>721</v>
      </c>
      <c r="C228" t="s">
        <v>722</v>
      </c>
      <c r="F228" s="189">
        <v>615</v>
      </c>
      <c r="G228" s="189">
        <v>615</v>
      </c>
      <c r="J228" s="190">
        <v>615</v>
      </c>
      <c r="K228" s="190">
        <v>615</v>
      </c>
      <c r="L228" s="189">
        <v>0</v>
      </c>
      <c r="M228">
        <v>0</v>
      </c>
      <c r="N228">
        <v>0</v>
      </c>
    </row>
    <row r="229" spans="1:14" ht="12.75">
      <c r="A229" t="str">
        <f t="shared" si="3"/>
        <v>30</v>
      </c>
      <c r="B229" t="s">
        <v>723</v>
      </c>
      <c r="C229" t="s">
        <v>724</v>
      </c>
      <c r="F229" s="189">
        <v>615</v>
      </c>
      <c r="G229" s="189">
        <v>615</v>
      </c>
      <c r="J229" s="190">
        <v>615</v>
      </c>
      <c r="K229" s="190">
        <v>615</v>
      </c>
      <c r="L229" s="189">
        <v>0</v>
      </c>
      <c r="M229">
        <v>0</v>
      </c>
      <c r="N229">
        <v>0</v>
      </c>
    </row>
    <row r="230" spans="1:14" ht="12.75">
      <c r="A230" t="str">
        <f t="shared" si="3"/>
        <v>30</v>
      </c>
      <c r="B230" t="s">
        <v>725</v>
      </c>
      <c r="C230" t="s">
        <v>726</v>
      </c>
      <c r="F230" s="189">
        <v>615</v>
      </c>
      <c r="G230" s="189">
        <v>615</v>
      </c>
      <c r="J230" s="190">
        <v>615</v>
      </c>
      <c r="K230" s="190">
        <v>615</v>
      </c>
      <c r="L230" s="189">
        <v>0</v>
      </c>
      <c r="M230">
        <v>0</v>
      </c>
      <c r="N230">
        <v>0</v>
      </c>
    </row>
    <row r="231" spans="1:14" ht="12.75">
      <c r="A231" t="str">
        <f t="shared" si="3"/>
        <v>30</v>
      </c>
      <c r="B231" t="s">
        <v>727</v>
      </c>
      <c r="C231" t="s">
        <v>728</v>
      </c>
      <c r="F231" s="189">
        <v>615</v>
      </c>
      <c r="G231" s="189">
        <v>615</v>
      </c>
      <c r="J231" s="190">
        <v>615</v>
      </c>
      <c r="K231" s="190">
        <v>615</v>
      </c>
      <c r="L231" s="189">
        <v>0</v>
      </c>
      <c r="M231">
        <v>0</v>
      </c>
      <c r="N231">
        <v>0</v>
      </c>
    </row>
    <row r="232" spans="1:14" ht="12.75">
      <c r="A232" t="str">
        <f t="shared" si="3"/>
        <v>30</v>
      </c>
      <c r="B232" t="s">
        <v>729</v>
      </c>
      <c r="C232" t="s">
        <v>730</v>
      </c>
      <c r="F232" s="189">
        <v>615</v>
      </c>
      <c r="G232" s="189">
        <v>615</v>
      </c>
      <c r="J232" s="190">
        <v>615</v>
      </c>
      <c r="K232" s="190">
        <v>615</v>
      </c>
      <c r="L232" s="189">
        <v>0</v>
      </c>
      <c r="M232">
        <v>0</v>
      </c>
      <c r="N232">
        <v>0</v>
      </c>
    </row>
    <row r="233" spans="1:14" ht="12.75">
      <c r="A233" t="str">
        <f t="shared" si="3"/>
        <v>30</v>
      </c>
      <c r="B233" t="s">
        <v>731</v>
      </c>
      <c r="C233" t="s">
        <v>732</v>
      </c>
      <c r="F233" s="189">
        <v>615</v>
      </c>
      <c r="G233" s="189">
        <v>615</v>
      </c>
      <c r="J233" s="190">
        <v>615</v>
      </c>
      <c r="K233" s="190">
        <v>615</v>
      </c>
      <c r="L233" s="189">
        <v>0</v>
      </c>
      <c r="M233">
        <v>0</v>
      </c>
      <c r="N233">
        <v>0</v>
      </c>
    </row>
    <row r="234" spans="1:14" ht="12.75">
      <c r="A234" t="str">
        <f t="shared" si="3"/>
        <v>30</v>
      </c>
      <c r="B234" t="s">
        <v>733</v>
      </c>
      <c r="C234" t="s">
        <v>734</v>
      </c>
      <c r="F234" s="189">
        <v>615</v>
      </c>
      <c r="G234" s="189">
        <v>615</v>
      </c>
      <c r="J234" s="190">
        <v>615</v>
      </c>
      <c r="K234" s="190">
        <v>615</v>
      </c>
      <c r="L234" s="189">
        <v>0</v>
      </c>
      <c r="M234">
        <v>0</v>
      </c>
      <c r="N234">
        <v>0</v>
      </c>
    </row>
    <row r="235" spans="1:14" ht="12.75">
      <c r="A235" t="str">
        <f t="shared" si="3"/>
        <v>30</v>
      </c>
      <c r="B235" t="s">
        <v>735</v>
      </c>
      <c r="C235" t="s">
        <v>736</v>
      </c>
      <c r="F235" s="189">
        <v>615</v>
      </c>
      <c r="G235" s="189">
        <v>615</v>
      </c>
      <c r="J235" s="190">
        <v>615</v>
      </c>
      <c r="K235" s="190">
        <v>615</v>
      </c>
      <c r="L235" s="189">
        <v>0</v>
      </c>
      <c r="M235">
        <v>0</v>
      </c>
      <c r="N235">
        <v>0</v>
      </c>
    </row>
    <row r="236" spans="1:14" ht="12.75">
      <c r="A236" t="str">
        <f t="shared" si="3"/>
        <v>30</v>
      </c>
      <c r="B236" t="s">
        <v>737</v>
      </c>
      <c r="C236" t="s">
        <v>738</v>
      </c>
      <c r="F236" s="189">
        <v>615</v>
      </c>
      <c r="G236" s="189">
        <v>615</v>
      </c>
      <c r="J236" s="190">
        <v>615</v>
      </c>
      <c r="K236" s="190">
        <v>615</v>
      </c>
      <c r="L236" s="189">
        <v>0</v>
      </c>
      <c r="M236">
        <v>0</v>
      </c>
      <c r="N236">
        <v>0</v>
      </c>
    </row>
    <row r="237" spans="1:14" ht="12.75">
      <c r="A237" t="str">
        <f t="shared" si="3"/>
        <v>30</v>
      </c>
      <c r="B237" t="s">
        <v>739</v>
      </c>
      <c r="C237" t="s">
        <v>740</v>
      </c>
      <c r="F237" s="189">
        <v>615</v>
      </c>
      <c r="G237" s="189">
        <v>615</v>
      </c>
      <c r="J237" s="190">
        <v>615</v>
      </c>
      <c r="K237" s="190">
        <v>615</v>
      </c>
      <c r="L237" s="189">
        <v>0</v>
      </c>
      <c r="M237">
        <v>0</v>
      </c>
      <c r="N237">
        <v>0</v>
      </c>
    </row>
    <row r="238" spans="1:14" ht="12.75">
      <c r="A238" t="str">
        <f t="shared" si="3"/>
        <v>30</v>
      </c>
      <c r="B238" t="s">
        <v>741</v>
      </c>
      <c r="C238" t="s">
        <v>742</v>
      </c>
      <c r="F238" s="189">
        <v>615</v>
      </c>
      <c r="G238" s="189">
        <v>615</v>
      </c>
      <c r="J238" s="190">
        <v>615</v>
      </c>
      <c r="K238" s="190">
        <v>615</v>
      </c>
      <c r="L238" s="189">
        <v>0</v>
      </c>
      <c r="M238">
        <v>0</v>
      </c>
      <c r="N238">
        <v>0</v>
      </c>
    </row>
    <row r="239" spans="1:14" ht="12.75">
      <c r="A239" t="str">
        <f t="shared" si="3"/>
        <v>30</v>
      </c>
      <c r="B239" t="s">
        <v>743</v>
      </c>
      <c r="C239" t="s">
        <v>744</v>
      </c>
      <c r="F239" s="189">
        <v>615</v>
      </c>
      <c r="G239" s="189">
        <v>615</v>
      </c>
      <c r="J239" s="190">
        <v>615</v>
      </c>
      <c r="K239" s="190">
        <v>615</v>
      </c>
      <c r="L239" s="189">
        <v>0</v>
      </c>
      <c r="M239">
        <v>0</v>
      </c>
      <c r="N239">
        <v>0</v>
      </c>
    </row>
    <row r="240" spans="1:14" ht="12.75">
      <c r="A240" t="str">
        <f t="shared" si="3"/>
        <v>30</v>
      </c>
      <c r="B240" t="s">
        <v>745</v>
      </c>
      <c r="C240" t="s">
        <v>746</v>
      </c>
      <c r="F240" s="189">
        <v>615</v>
      </c>
      <c r="G240" s="189">
        <v>615</v>
      </c>
      <c r="J240" s="190">
        <v>615</v>
      </c>
      <c r="K240" s="190">
        <v>615</v>
      </c>
      <c r="L240" s="189">
        <v>0</v>
      </c>
      <c r="M240">
        <v>0</v>
      </c>
      <c r="N240">
        <v>0</v>
      </c>
    </row>
    <row r="241" spans="1:14" ht="12.75">
      <c r="A241" t="str">
        <f t="shared" si="3"/>
        <v>30</v>
      </c>
      <c r="B241" t="s">
        <v>747</v>
      </c>
      <c r="C241" t="s">
        <v>748</v>
      </c>
      <c r="F241" s="189">
        <v>615</v>
      </c>
      <c r="G241" s="189">
        <v>615</v>
      </c>
      <c r="J241" s="190">
        <v>615</v>
      </c>
      <c r="K241" s="190">
        <v>615</v>
      </c>
      <c r="L241" s="189">
        <v>0</v>
      </c>
      <c r="M241">
        <v>0</v>
      </c>
      <c r="N241">
        <v>0</v>
      </c>
    </row>
    <row r="242" spans="1:14" ht="12.75">
      <c r="A242" t="str">
        <f t="shared" si="3"/>
        <v>30</v>
      </c>
      <c r="B242" t="s">
        <v>749</v>
      </c>
      <c r="C242" t="s">
        <v>750</v>
      </c>
      <c r="F242" s="189">
        <v>615</v>
      </c>
      <c r="G242" s="189">
        <v>615</v>
      </c>
      <c r="J242" s="190">
        <v>615</v>
      </c>
      <c r="K242" s="190">
        <v>615</v>
      </c>
      <c r="L242" s="189">
        <v>0</v>
      </c>
      <c r="M242">
        <v>0</v>
      </c>
      <c r="N242">
        <v>0</v>
      </c>
    </row>
    <row r="243" spans="1:14" ht="12.75">
      <c r="A243" t="str">
        <f t="shared" si="3"/>
        <v>30</v>
      </c>
      <c r="B243" t="s">
        <v>751</v>
      </c>
      <c r="C243" t="s">
        <v>752</v>
      </c>
      <c r="F243" s="189">
        <v>615</v>
      </c>
      <c r="G243" s="189">
        <v>615</v>
      </c>
      <c r="J243" s="190">
        <v>615</v>
      </c>
      <c r="K243" s="190">
        <v>615</v>
      </c>
      <c r="L243" s="189">
        <v>0</v>
      </c>
      <c r="M243">
        <v>0</v>
      </c>
      <c r="N243">
        <v>0</v>
      </c>
    </row>
    <row r="244" spans="1:14" ht="12.75">
      <c r="A244" t="str">
        <f t="shared" si="3"/>
        <v>30</v>
      </c>
      <c r="B244" t="s">
        <v>753</v>
      </c>
      <c r="C244" t="s">
        <v>754</v>
      </c>
      <c r="F244" s="189">
        <v>615</v>
      </c>
      <c r="G244" s="189">
        <v>615</v>
      </c>
      <c r="J244" s="190">
        <v>615</v>
      </c>
      <c r="K244" s="190">
        <v>615</v>
      </c>
      <c r="L244" s="189">
        <v>0</v>
      </c>
      <c r="M244">
        <v>0</v>
      </c>
      <c r="N244">
        <v>0</v>
      </c>
    </row>
    <row r="245" spans="1:14" ht="12.75">
      <c r="A245" t="str">
        <f t="shared" si="3"/>
        <v>30</v>
      </c>
      <c r="B245" t="s">
        <v>755</v>
      </c>
      <c r="C245" t="s">
        <v>756</v>
      </c>
      <c r="F245" s="189">
        <v>1230</v>
      </c>
      <c r="G245" s="189">
        <v>1230</v>
      </c>
      <c r="J245" s="190">
        <v>1230</v>
      </c>
      <c r="K245" s="190">
        <v>1230</v>
      </c>
      <c r="L245" s="189">
        <v>0</v>
      </c>
      <c r="M245">
        <v>0</v>
      </c>
      <c r="N245">
        <v>0</v>
      </c>
    </row>
    <row r="246" spans="1:14" ht="12.75">
      <c r="A246" t="str">
        <f t="shared" si="3"/>
        <v>30</v>
      </c>
      <c r="B246" t="s">
        <v>757</v>
      </c>
      <c r="C246" t="s">
        <v>758</v>
      </c>
      <c r="F246" s="189">
        <v>615</v>
      </c>
      <c r="G246" s="189">
        <v>615</v>
      </c>
      <c r="J246" s="190">
        <v>615</v>
      </c>
      <c r="K246" s="190">
        <v>615</v>
      </c>
      <c r="L246" s="189">
        <v>0</v>
      </c>
      <c r="M246">
        <v>0</v>
      </c>
      <c r="N246">
        <v>0</v>
      </c>
    </row>
    <row r="247" spans="1:14" ht="12.75">
      <c r="A247" t="str">
        <f t="shared" si="3"/>
        <v>30</v>
      </c>
      <c r="B247" t="s">
        <v>759</v>
      </c>
      <c r="C247" t="s">
        <v>760</v>
      </c>
      <c r="F247" s="189">
        <v>615</v>
      </c>
      <c r="G247" s="189">
        <v>615</v>
      </c>
      <c r="J247" s="190">
        <v>615</v>
      </c>
      <c r="K247" s="190">
        <v>615</v>
      </c>
      <c r="L247" s="189">
        <v>0</v>
      </c>
      <c r="M247">
        <v>0</v>
      </c>
      <c r="N247">
        <v>0</v>
      </c>
    </row>
    <row r="248" spans="1:14" ht="12.75">
      <c r="A248" t="str">
        <f t="shared" si="3"/>
        <v>30</v>
      </c>
      <c r="B248" t="s">
        <v>761</v>
      </c>
      <c r="C248" t="s">
        <v>762</v>
      </c>
      <c r="F248" s="189">
        <v>615</v>
      </c>
      <c r="G248" s="189">
        <v>615</v>
      </c>
      <c r="J248" s="190">
        <v>615</v>
      </c>
      <c r="K248" s="190">
        <v>615</v>
      </c>
      <c r="L248" s="189">
        <v>0</v>
      </c>
      <c r="M248">
        <v>0</v>
      </c>
      <c r="N248">
        <v>0</v>
      </c>
    </row>
    <row r="249" spans="1:14" ht="12.75">
      <c r="A249" t="str">
        <f t="shared" si="3"/>
        <v>30</v>
      </c>
      <c r="B249" t="s">
        <v>763</v>
      </c>
      <c r="C249" t="s">
        <v>764</v>
      </c>
      <c r="F249" s="189">
        <v>615</v>
      </c>
      <c r="G249" s="189">
        <v>615</v>
      </c>
      <c r="J249" s="190">
        <v>615</v>
      </c>
      <c r="K249" s="190">
        <v>615</v>
      </c>
      <c r="L249" s="189">
        <v>0</v>
      </c>
      <c r="M249">
        <v>0</v>
      </c>
      <c r="N249">
        <v>0</v>
      </c>
    </row>
    <row r="250" spans="1:14" ht="12.75">
      <c r="A250" t="str">
        <f t="shared" si="3"/>
        <v>30</v>
      </c>
      <c r="B250" t="s">
        <v>765</v>
      </c>
      <c r="C250" t="s">
        <v>766</v>
      </c>
      <c r="F250" s="189">
        <v>615</v>
      </c>
      <c r="G250" s="189">
        <v>615</v>
      </c>
      <c r="J250" s="190">
        <v>615</v>
      </c>
      <c r="K250" s="190">
        <v>615</v>
      </c>
      <c r="L250" s="189">
        <v>0</v>
      </c>
      <c r="M250">
        <v>0</v>
      </c>
      <c r="N250">
        <v>0</v>
      </c>
    </row>
    <row r="251" spans="1:14" ht="12.75">
      <c r="A251" t="str">
        <f t="shared" si="3"/>
        <v>30</v>
      </c>
      <c r="B251" t="s">
        <v>767</v>
      </c>
      <c r="C251" t="s">
        <v>768</v>
      </c>
      <c r="F251" s="189">
        <v>615</v>
      </c>
      <c r="G251" s="189">
        <v>615</v>
      </c>
      <c r="J251" s="190">
        <v>615</v>
      </c>
      <c r="K251" s="190">
        <v>615</v>
      </c>
      <c r="L251" s="189">
        <v>0</v>
      </c>
      <c r="M251">
        <v>0</v>
      </c>
      <c r="N251">
        <v>0</v>
      </c>
    </row>
    <row r="252" spans="1:14" ht="12.75">
      <c r="A252" t="str">
        <f t="shared" si="3"/>
        <v>30</v>
      </c>
      <c r="B252" t="s">
        <v>769</v>
      </c>
      <c r="C252" t="s">
        <v>770</v>
      </c>
      <c r="F252" s="189">
        <v>615</v>
      </c>
      <c r="G252" s="189">
        <v>615</v>
      </c>
      <c r="J252" s="190">
        <v>615</v>
      </c>
      <c r="K252" s="190">
        <v>615</v>
      </c>
      <c r="L252" s="189">
        <v>0</v>
      </c>
      <c r="M252">
        <v>0</v>
      </c>
      <c r="N252">
        <v>0</v>
      </c>
    </row>
    <row r="253" spans="1:14" ht="12.75">
      <c r="A253" t="str">
        <f t="shared" si="3"/>
        <v>30</v>
      </c>
      <c r="B253" t="s">
        <v>771</v>
      </c>
      <c r="C253" t="s">
        <v>772</v>
      </c>
      <c r="F253" s="189">
        <v>615</v>
      </c>
      <c r="G253" s="189">
        <v>615</v>
      </c>
      <c r="J253" s="190">
        <v>615</v>
      </c>
      <c r="K253" s="190">
        <v>615</v>
      </c>
      <c r="L253" s="189">
        <v>0</v>
      </c>
      <c r="M253">
        <v>0</v>
      </c>
      <c r="N253">
        <v>0</v>
      </c>
    </row>
    <row r="254" spans="1:14" ht="12.75">
      <c r="A254" t="str">
        <f t="shared" si="3"/>
        <v>30</v>
      </c>
      <c r="B254" t="s">
        <v>773</v>
      </c>
      <c r="C254" t="s">
        <v>774</v>
      </c>
      <c r="F254" s="189">
        <v>615</v>
      </c>
      <c r="G254" s="189">
        <v>615</v>
      </c>
      <c r="J254" s="190">
        <v>615</v>
      </c>
      <c r="K254" s="190">
        <v>615</v>
      </c>
      <c r="L254" s="189">
        <v>0</v>
      </c>
      <c r="M254">
        <v>0</v>
      </c>
      <c r="N254">
        <v>0</v>
      </c>
    </row>
    <row r="255" spans="1:14" ht="12.75">
      <c r="A255" t="str">
        <f t="shared" si="3"/>
        <v>30</v>
      </c>
      <c r="B255" t="s">
        <v>775</v>
      </c>
      <c r="C255" t="s">
        <v>776</v>
      </c>
      <c r="F255" s="189">
        <v>615</v>
      </c>
      <c r="G255" s="189">
        <v>615</v>
      </c>
      <c r="J255" s="190">
        <v>615</v>
      </c>
      <c r="K255" s="190">
        <v>615</v>
      </c>
      <c r="L255" s="189">
        <v>0</v>
      </c>
      <c r="M255">
        <v>0</v>
      </c>
      <c r="N255">
        <v>0</v>
      </c>
    </row>
    <row r="256" spans="1:14" ht="12.75">
      <c r="A256" t="str">
        <f t="shared" si="3"/>
        <v>30</v>
      </c>
      <c r="B256" t="s">
        <v>777</v>
      </c>
      <c r="C256" t="s">
        <v>778</v>
      </c>
      <c r="F256" s="189">
        <v>615</v>
      </c>
      <c r="G256" s="189">
        <v>615</v>
      </c>
      <c r="J256" s="190">
        <v>615</v>
      </c>
      <c r="K256" s="190">
        <v>615</v>
      </c>
      <c r="L256" s="189">
        <v>0</v>
      </c>
      <c r="M256">
        <v>0</v>
      </c>
      <c r="N256">
        <v>0</v>
      </c>
    </row>
    <row r="257" spans="1:14" ht="12.75">
      <c r="A257" t="str">
        <f t="shared" si="3"/>
        <v>30</v>
      </c>
      <c r="B257" t="s">
        <v>779</v>
      </c>
      <c r="C257" t="s">
        <v>780</v>
      </c>
      <c r="F257" s="189">
        <v>615</v>
      </c>
      <c r="G257" s="189">
        <v>615</v>
      </c>
      <c r="J257" s="190">
        <v>615</v>
      </c>
      <c r="K257" s="190">
        <v>615</v>
      </c>
      <c r="L257" s="189">
        <v>0</v>
      </c>
      <c r="M257">
        <v>0</v>
      </c>
      <c r="N257">
        <v>0</v>
      </c>
    </row>
    <row r="258" spans="1:14" ht="12.75">
      <c r="A258" t="str">
        <f t="shared" si="3"/>
        <v>30</v>
      </c>
      <c r="B258" t="s">
        <v>781</v>
      </c>
      <c r="C258" t="s">
        <v>782</v>
      </c>
      <c r="F258" s="189">
        <v>615</v>
      </c>
      <c r="G258" s="189">
        <v>615</v>
      </c>
      <c r="J258" s="190">
        <v>615</v>
      </c>
      <c r="K258" s="190">
        <v>615</v>
      </c>
      <c r="L258" s="189">
        <v>0</v>
      </c>
      <c r="M258">
        <v>0</v>
      </c>
      <c r="N258">
        <v>0</v>
      </c>
    </row>
    <row r="259" spans="1:14" ht="12.75">
      <c r="A259" t="str">
        <f t="shared" si="3"/>
        <v>30</v>
      </c>
      <c r="B259" t="s">
        <v>783</v>
      </c>
      <c r="C259" t="s">
        <v>784</v>
      </c>
      <c r="F259" s="189">
        <v>615</v>
      </c>
      <c r="G259" s="189">
        <v>615</v>
      </c>
      <c r="J259" s="190">
        <v>615</v>
      </c>
      <c r="K259" s="190">
        <v>615</v>
      </c>
      <c r="L259" s="189">
        <v>0</v>
      </c>
      <c r="M259">
        <v>0</v>
      </c>
      <c r="N259">
        <v>0</v>
      </c>
    </row>
    <row r="260" spans="1:14" ht="12.75">
      <c r="A260" t="str">
        <f t="shared" si="3"/>
        <v>30</v>
      </c>
      <c r="B260" t="s">
        <v>785</v>
      </c>
      <c r="C260" t="s">
        <v>786</v>
      </c>
      <c r="F260" s="189">
        <v>615</v>
      </c>
      <c r="G260" s="189">
        <v>615</v>
      </c>
      <c r="J260" s="190">
        <v>615</v>
      </c>
      <c r="K260" s="190">
        <v>615</v>
      </c>
      <c r="L260" s="189">
        <v>0</v>
      </c>
      <c r="M260">
        <v>0</v>
      </c>
      <c r="N260">
        <v>0</v>
      </c>
    </row>
    <row r="261" spans="1:14" ht="12.75">
      <c r="A261" t="str">
        <f t="shared" si="3"/>
        <v>30</v>
      </c>
      <c r="B261" t="s">
        <v>787</v>
      </c>
      <c r="C261" t="s">
        <v>788</v>
      </c>
      <c r="F261" s="189">
        <v>615</v>
      </c>
      <c r="G261" s="189">
        <v>615</v>
      </c>
      <c r="J261" s="190">
        <v>615</v>
      </c>
      <c r="K261" s="190">
        <v>615</v>
      </c>
      <c r="L261" s="189">
        <v>0</v>
      </c>
      <c r="M261">
        <v>0</v>
      </c>
      <c r="N261">
        <v>0</v>
      </c>
    </row>
    <row r="262" spans="1:14" ht="12.75">
      <c r="A262" t="str">
        <f t="shared" si="3"/>
        <v>30</v>
      </c>
      <c r="B262" t="s">
        <v>789</v>
      </c>
      <c r="C262" t="s">
        <v>790</v>
      </c>
      <c r="F262" s="189">
        <v>615</v>
      </c>
      <c r="G262" s="189">
        <v>615</v>
      </c>
      <c r="J262" s="190">
        <v>615</v>
      </c>
      <c r="K262" s="190">
        <v>615</v>
      </c>
      <c r="L262" s="189">
        <v>0</v>
      </c>
      <c r="M262">
        <v>0</v>
      </c>
      <c r="N262">
        <v>0</v>
      </c>
    </row>
    <row r="263" spans="1:14" ht="12.75">
      <c r="A263" t="str">
        <f aca="true" t="shared" si="4" ref="A263:A326">LEFT(B263,2)</f>
        <v>30</v>
      </c>
      <c r="B263" t="s">
        <v>791</v>
      </c>
      <c r="C263" t="s">
        <v>792</v>
      </c>
      <c r="F263" s="189">
        <v>615</v>
      </c>
      <c r="G263" s="189">
        <v>615</v>
      </c>
      <c r="J263" s="190">
        <v>615</v>
      </c>
      <c r="K263" s="190">
        <v>615</v>
      </c>
      <c r="L263" s="189">
        <v>0</v>
      </c>
      <c r="M263">
        <v>0</v>
      </c>
      <c r="N263">
        <v>0</v>
      </c>
    </row>
    <row r="264" spans="1:14" ht="12.75">
      <c r="A264" t="str">
        <f t="shared" si="4"/>
        <v>30</v>
      </c>
      <c r="B264" t="s">
        <v>793</v>
      </c>
      <c r="C264" t="s">
        <v>794</v>
      </c>
      <c r="F264" s="189">
        <v>615</v>
      </c>
      <c r="G264" s="189">
        <v>615</v>
      </c>
      <c r="J264" s="190">
        <v>615</v>
      </c>
      <c r="K264" s="190">
        <v>615</v>
      </c>
      <c r="L264" s="189">
        <v>0</v>
      </c>
      <c r="M264">
        <v>0</v>
      </c>
      <c r="N264">
        <v>0</v>
      </c>
    </row>
    <row r="265" spans="1:14" ht="12.75">
      <c r="A265" t="str">
        <f t="shared" si="4"/>
        <v>30</v>
      </c>
      <c r="B265" t="s">
        <v>795</v>
      </c>
      <c r="C265" t="s">
        <v>796</v>
      </c>
      <c r="F265" s="189">
        <v>615</v>
      </c>
      <c r="G265" s="189">
        <v>615</v>
      </c>
      <c r="J265" s="190">
        <v>615</v>
      </c>
      <c r="K265" s="190">
        <v>615</v>
      </c>
      <c r="L265" s="189">
        <v>0</v>
      </c>
      <c r="M265">
        <v>0</v>
      </c>
      <c r="N265">
        <v>0</v>
      </c>
    </row>
    <row r="266" spans="1:14" ht="12.75">
      <c r="A266" t="str">
        <f t="shared" si="4"/>
        <v>30</v>
      </c>
      <c r="B266" t="s">
        <v>797</v>
      </c>
      <c r="C266" t="s">
        <v>798</v>
      </c>
      <c r="F266" s="189">
        <v>615</v>
      </c>
      <c r="G266" s="189">
        <v>615</v>
      </c>
      <c r="J266" s="190">
        <v>615</v>
      </c>
      <c r="K266" s="190">
        <v>615</v>
      </c>
      <c r="L266" s="189">
        <v>0</v>
      </c>
      <c r="M266">
        <v>0</v>
      </c>
      <c r="N266">
        <v>0</v>
      </c>
    </row>
    <row r="267" spans="1:14" ht="12.75">
      <c r="A267" t="str">
        <f t="shared" si="4"/>
        <v>30</v>
      </c>
      <c r="B267" t="s">
        <v>799</v>
      </c>
      <c r="C267" t="s">
        <v>800</v>
      </c>
      <c r="F267" s="189">
        <v>615</v>
      </c>
      <c r="G267" s="189">
        <v>615</v>
      </c>
      <c r="J267" s="190">
        <v>615</v>
      </c>
      <c r="K267" s="190">
        <v>615</v>
      </c>
      <c r="L267" s="189">
        <v>0</v>
      </c>
      <c r="M267">
        <v>0</v>
      </c>
      <c r="N267">
        <v>0</v>
      </c>
    </row>
    <row r="268" spans="1:14" ht="12.75">
      <c r="A268" t="str">
        <f t="shared" si="4"/>
        <v>30</v>
      </c>
      <c r="B268" t="s">
        <v>801</v>
      </c>
      <c r="C268" t="s">
        <v>802</v>
      </c>
      <c r="F268" s="189">
        <v>615</v>
      </c>
      <c r="G268" s="189">
        <v>615</v>
      </c>
      <c r="J268" s="190">
        <v>615</v>
      </c>
      <c r="K268" s="190">
        <v>615</v>
      </c>
      <c r="L268" s="189">
        <v>0</v>
      </c>
      <c r="M268">
        <v>0</v>
      </c>
      <c r="N268">
        <v>0</v>
      </c>
    </row>
    <row r="269" spans="1:14" ht="12.75">
      <c r="A269" t="str">
        <f t="shared" si="4"/>
        <v>30</v>
      </c>
      <c r="B269" t="s">
        <v>803</v>
      </c>
      <c r="C269" t="s">
        <v>804</v>
      </c>
      <c r="F269" s="189">
        <v>615</v>
      </c>
      <c r="G269" s="189">
        <v>615</v>
      </c>
      <c r="J269" s="190">
        <v>615</v>
      </c>
      <c r="K269" s="190">
        <v>615</v>
      </c>
      <c r="L269" s="189">
        <v>0</v>
      </c>
      <c r="M269">
        <v>0</v>
      </c>
      <c r="N269">
        <v>0</v>
      </c>
    </row>
    <row r="270" spans="1:14" ht="12.75">
      <c r="A270" t="str">
        <f t="shared" si="4"/>
        <v>30</v>
      </c>
      <c r="B270" t="s">
        <v>805</v>
      </c>
      <c r="C270" t="s">
        <v>806</v>
      </c>
      <c r="F270" s="189">
        <v>615</v>
      </c>
      <c r="G270" s="189">
        <v>615</v>
      </c>
      <c r="J270" s="190">
        <v>615</v>
      </c>
      <c r="K270" s="190">
        <v>615</v>
      </c>
      <c r="L270" s="189">
        <v>0</v>
      </c>
      <c r="M270">
        <v>0</v>
      </c>
      <c r="N270">
        <v>0</v>
      </c>
    </row>
    <row r="271" spans="1:14" ht="12.75">
      <c r="A271" t="str">
        <f t="shared" si="4"/>
        <v>30</v>
      </c>
      <c r="B271" t="s">
        <v>807</v>
      </c>
      <c r="C271" t="s">
        <v>808</v>
      </c>
      <c r="F271" s="189">
        <v>615</v>
      </c>
      <c r="G271" s="189">
        <v>615</v>
      </c>
      <c r="J271" s="190">
        <v>615</v>
      </c>
      <c r="K271" s="190">
        <v>615</v>
      </c>
      <c r="L271" s="189">
        <v>0</v>
      </c>
      <c r="M271">
        <v>0</v>
      </c>
      <c r="N271">
        <v>0</v>
      </c>
    </row>
    <row r="272" spans="1:14" ht="12.75">
      <c r="A272" t="str">
        <f t="shared" si="4"/>
        <v>30</v>
      </c>
      <c r="B272" t="s">
        <v>809</v>
      </c>
      <c r="C272" t="s">
        <v>810</v>
      </c>
      <c r="F272" s="189">
        <v>615</v>
      </c>
      <c r="G272" s="189">
        <v>615</v>
      </c>
      <c r="J272" s="190">
        <v>615</v>
      </c>
      <c r="K272" s="190">
        <v>615</v>
      </c>
      <c r="L272" s="189">
        <v>0</v>
      </c>
      <c r="M272">
        <v>0</v>
      </c>
      <c r="N272">
        <v>0</v>
      </c>
    </row>
    <row r="273" spans="1:14" ht="12.75">
      <c r="A273" t="str">
        <f t="shared" si="4"/>
        <v>30</v>
      </c>
      <c r="B273" t="s">
        <v>811</v>
      </c>
      <c r="C273" t="s">
        <v>812</v>
      </c>
      <c r="F273" s="189">
        <v>615</v>
      </c>
      <c r="G273" s="189">
        <v>615</v>
      </c>
      <c r="J273" s="190">
        <v>615</v>
      </c>
      <c r="K273" s="190">
        <v>615</v>
      </c>
      <c r="L273" s="189">
        <v>0</v>
      </c>
      <c r="M273">
        <v>0</v>
      </c>
      <c r="N273">
        <v>0</v>
      </c>
    </row>
    <row r="274" spans="1:14" ht="12.75">
      <c r="A274" t="str">
        <f t="shared" si="4"/>
        <v>30</v>
      </c>
      <c r="B274" t="s">
        <v>813</v>
      </c>
      <c r="C274" t="s">
        <v>814</v>
      </c>
      <c r="F274" s="189">
        <v>615</v>
      </c>
      <c r="G274" s="189">
        <v>615</v>
      </c>
      <c r="J274" s="190">
        <v>615</v>
      </c>
      <c r="K274" s="190">
        <v>615</v>
      </c>
      <c r="L274" s="189">
        <v>0</v>
      </c>
      <c r="M274">
        <v>0</v>
      </c>
      <c r="N274">
        <v>0</v>
      </c>
    </row>
    <row r="275" spans="1:14" ht="12.75">
      <c r="A275" t="str">
        <f t="shared" si="4"/>
        <v>30</v>
      </c>
      <c r="B275" t="s">
        <v>815</v>
      </c>
      <c r="C275" t="s">
        <v>816</v>
      </c>
      <c r="F275" s="189">
        <v>615</v>
      </c>
      <c r="G275" s="189">
        <v>615</v>
      </c>
      <c r="J275" s="190">
        <v>615</v>
      </c>
      <c r="K275" s="190">
        <v>615</v>
      </c>
      <c r="L275" s="189">
        <v>0</v>
      </c>
      <c r="M275">
        <v>0</v>
      </c>
      <c r="N275">
        <v>0</v>
      </c>
    </row>
    <row r="276" spans="1:14" ht="12.75">
      <c r="A276" t="str">
        <f t="shared" si="4"/>
        <v>30</v>
      </c>
      <c r="B276" t="s">
        <v>817</v>
      </c>
      <c r="C276" t="s">
        <v>818</v>
      </c>
      <c r="F276" s="189">
        <v>615</v>
      </c>
      <c r="G276" s="189">
        <v>615</v>
      </c>
      <c r="J276" s="190">
        <v>615</v>
      </c>
      <c r="K276" s="190">
        <v>615</v>
      </c>
      <c r="L276" s="189">
        <v>0</v>
      </c>
      <c r="M276">
        <v>0</v>
      </c>
      <c r="N276">
        <v>0</v>
      </c>
    </row>
    <row r="277" spans="1:14" ht="12.75">
      <c r="A277" t="str">
        <f t="shared" si="4"/>
        <v>30</v>
      </c>
      <c r="B277" t="s">
        <v>819</v>
      </c>
      <c r="C277" t="s">
        <v>820</v>
      </c>
      <c r="F277" s="189">
        <v>615</v>
      </c>
      <c r="G277" s="189">
        <v>615</v>
      </c>
      <c r="J277" s="190">
        <v>615</v>
      </c>
      <c r="K277" s="190">
        <v>615</v>
      </c>
      <c r="L277" s="189">
        <v>0</v>
      </c>
      <c r="M277">
        <v>0</v>
      </c>
      <c r="N277">
        <v>0</v>
      </c>
    </row>
    <row r="278" spans="1:14" ht="12.75">
      <c r="A278" t="str">
        <f t="shared" si="4"/>
        <v>30</v>
      </c>
      <c r="B278" t="s">
        <v>821</v>
      </c>
      <c r="C278" t="s">
        <v>822</v>
      </c>
      <c r="F278" s="189">
        <v>615</v>
      </c>
      <c r="G278" s="189">
        <v>615</v>
      </c>
      <c r="J278" s="190">
        <v>615</v>
      </c>
      <c r="K278" s="190">
        <v>615</v>
      </c>
      <c r="L278" s="189">
        <v>0</v>
      </c>
      <c r="M278">
        <v>0</v>
      </c>
      <c r="N278">
        <v>0</v>
      </c>
    </row>
    <row r="279" spans="1:14" ht="12.75">
      <c r="A279" t="str">
        <f t="shared" si="4"/>
        <v>30</v>
      </c>
      <c r="B279" t="s">
        <v>823</v>
      </c>
      <c r="C279" t="s">
        <v>824</v>
      </c>
      <c r="F279" s="189">
        <v>615</v>
      </c>
      <c r="G279" s="189">
        <v>615</v>
      </c>
      <c r="J279" s="190">
        <v>615</v>
      </c>
      <c r="K279" s="190">
        <v>615</v>
      </c>
      <c r="L279" s="189">
        <v>0</v>
      </c>
      <c r="M279">
        <v>0</v>
      </c>
      <c r="N279">
        <v>0</v>
      </c>
    </row>
    <row r="280" spans="1:14" ht="12.75">
      <c r="A280" t="str">
        <f t="shared" si="4"/>
        <v>30</v>
      </c>
      <c r="B280" t="s">
        <v>825</v>
      </c>
      <c r="C280" t="s">
        <v>826</v>
      </c>
      <c r="F280" s="189">
        <v>615</v>
      </c>
      <c r="G280" s="189">
        <v>615</v>
      </c>
      <c r="J280" s="190">
        <v>615</v>
      </c>
      <c r="K280" s="190">
        <v>615</v>
      </c>
      <c r="L280" s="189">
        <v>0</v>
      </c>
      <c r="M280">
        <v>0</v>
      </c>
      <c r="N280">
        <v>0</v>
      </c>
    </row>
    <row r="281" spans="1:14" ht="12.75">
      <c r="A281" t="str">
        <f t="shared" si="4"/>
        <v>30</v>
      </c>
      <c r="B281" t="s">
        <v>827</v>
      </c>
      <c r="C281" t="s">
        <v>828</v>
      </c>
      <c r="F281" s="189">
        <v>615</v>
      </c>
      <c r="G281" s="189">
        <v>615</v>
      </c>
      <c r="J281" s="190">
        <v>615</v>
      </c>
      <c r="K281" s="190">
        <v>615</v>
      </c>
      <c r="L281" s="189">
        <v>0</v>
      </c>
      <c r="M281">
        <v>0</v>
      </c>
      <c r="N281">
        <v>0</v>
      </c>
    </row>
    <row r="282" spans="1:14" ht="12.75">
      <c r="A282" t="str">
        <f t="shared" si="4"/>
        <v>30</v>
      </c>
      <c r="B282" t="s">
        <v>829</v>
      </c>
      <c r="C282" t="s">
        <v>830</v>
      </c>
      <c r="F282" s="189">
        <v>615</v>
      </c>
      <c r="G282" s="189">
        <v>615</v>
      </c>
      <c r="J282" s="190">
        <v>615</v>
      </c>
      <c r="K282" s="190">
        <v>615</v>
      </c>
      <c r="L282" s="189">
        <v>0</v>
      </c>
      <c r="M282">
        <v>0</v>
      </c>
      <c r="N282">
        <v>0</v>
      </c>
    </row>
    <row r="283" spans="1:14" ht="12.75">
      <c r="A283" t="str">
        <f t="shared" si="4"/>
        <v>30</v>
      </c>
      <c r="B283" t="s">
        <v>831</v>
      </c>
      <c r="C283" t="s">
        <v>832</v>
      </c>
      <c r="F283" s="189">
        <v>615</v>
      </c>
      <c r="G283" s="189">
        <v>615</v>
      </c>
      <c r="J283" s="190">
        <v>615</v>
      </c>
      <c r="K283" s="190">
        <v>615</v>
      </c>
      <c r="L283" s="189">
        <v>0</v>
      </c>
      <c r="M283">
        <v>0</v>
      </c>
      <c r="N283">
        <v>0</v>
      </c>
    </row>
    <row r="284" spans="1:14" ht="12.75">
      <c r="A284" t="str">
        <f t="shared" si="4"/>
        <v>30</v>
      </c>
      <c r="B284" t="s">
        <v>833</v>
      </c>
      <c r="C284" t="s">
        <v>834</v>
      </c>
      <c r="F284" s="189">
        <v>615</v>
      </c>
      <c r="G284" s="189">
        <v>615</v>
      </c>
      <c r="J284" s="190">
        <v>615</v>
      </c>
      <c r="K284" s="190">
        <v>615</v>
      </c>
      <c r="L284" s="189">
        <v>0</v>
      </c>
      <c r="M284">
        <v>0</v>
      </c>
      <c r="N284">
        <v>0</v>
      </c>
    </row>
    <row r="285" spans="1:14" ht="12.75">
      <c r="A285" t="str">
        <f t="shared" si="4"/>
        <v>30</v>
      </c>
      <c r="B285" t="s">
        <v>835</v>
      </c>
      <c r="C285" t="s">
        <v>836</v>
      </c>
      <c r="F285" s="189">
        <v>615</v>
      </c>
      <c r="G285" s="189">
        <v>615</v>
      </c>
      <c r="J285" s="190">
        <v>615</v>
      </c>
      <c r="K285" s="190">
        <v>615</v>
      </c>
      <c r="L285" s="189">
        <v>0</v>
      </c>
      <c r="M285">
        <v>0</v>
      </c>
      <c r="N285">
        <v>0</v>
      </c>
    </row>
    <row r="286" spans="1:14" ht="12.75">
      <c r="A286" t="str">
        <f t="shared" si="4"/>
        <v>30</v>
      </c>
      <c r="B286" t="s">
        <v>837</v>
      </c>
      <c r="C286" t="s">
        <v>838</v>
      </c>
      <c r="F286" s="189">
        <v>615</v>
      </c>
      <c r="G286" s="189">
        <v>615</v>
      </c>
      <c r="J286" s="190">
        <v>615</v>
      </c>
      <c r="K286" s="190">
        <v>615</v>
      </c>
      <c r="L286" s="189">
        <v>0</v>
      </c>
      <c r="M286">
        <v>0</v>
      </c>
      <c r="N286">
        <v>0</v>
      </c>
    </row>
    <row r="287" spans="1:14" ht="12.75">
      <c r="A287" t="str">
        <f t="shared" si="4"/>
        <v>30</v>
      </c>
      <c r="B287" t="s">
        <v>839</v>
      </c>
      <c r="C287" t="s">
        <v>840</v>
      </c>
      <c r="F287" s="189">
        <v>615</v>
      </c>
      <c r="G287" s="189">
        <v>615</v>
      </c>
      <c r="J287" s="190">
        <v>615</v>
      </c>
      <c r="K287" s="190">
        <v>615</v>
      </c>
      <c r="L287" s="189">
        <v>0</v>
      </c>
      <c r="M287">
        <v>0</v>
      </c>
      <c r="N287">
        <v>0</v>
      </c>
    </row>
    <row r="288" spans="1:14" ht="12.75">
      <c r="A288" t="str">
        <f t="shared" si="4"/>
        <v>30</v>
      </c>
      <c r="B288" t="s">
        <v>841</v>
      </c>
      <c r="C288" t="s">
        <v>842</v>
      </c>
      <c r="F288" s="189">
        <v>615</v>
      </c>
      <c r="G288" s="189">
        <v>615</v>
      </c>
      <c r="J288" s="190">
        <v>615</v>
      </c>
      <c r="K288" s="190">
        <v>615</v>
      </c>
      <c r="L288" s="189">
        <v>0</v>
      </c>
      <c r="M288">
        <v>0</v>
      </c>
      <c r="N288">
        <v>0</v>
      </c>
    </row>
    <row r="289" spans="1:14" ht="12.75">
      <c r="A289" t="str">
        <f t="shared" si="4"/>
        <v>30</v>
      </c>
      <c r="B289" t="s">
        <v>843</v>
      </c>
      <c r="C289" t="s">
        <v>844</v>
      </c>
      <c r="F289" s="189">
        <v>615</v>
      </c>
      <c r="G289" s="189">
        <v>615</v>
      </c>
      <c r="J289" s="190">
        <v>615</v>
      </c>
      <c r="K289" s="190">
        <v>615</v>
      </c>
      <c r="L289" s="189">
        <v>0</v>
      </c>
      <c r="M289">
        <v>0</v>
      </c>
      <c r="N289">
        <v>0</v>
      </c>
    </row>
    <row r="290" spans="1:14" ht="12.75">
      <c r="A290" t="str">
        <f t="shared" si="4"/>
        <v>30</v>
      </c>
      <c r="B290" t="s">
        <v>845</v>
      </c>
      <c r="C290" t="s">
        <v>846</v>
      </c>
      <c r="F290" s="189">
        <v>615</v>
      </c>
      <c r="G290" s="189">
        <v>615</v>
      </c>
      <c r="J290" s="190">
        <v>615</v>
      </c>
      <c r="K290" s="190">
        <v>615</v>
      </c>
      <c r="L290" s="189">
        <v>0</v>
      </c>
      <c r="M290">
        <v>0</v>
      </c>
      <c r="N290">
        <v>0</v>
      </c>
    </row>
    <row r="291" spans="1:14" ht="12.75">
      <c r="A291" t="str">
        <f t="shared" si="4"/>
        <v>30</v>
      </c>
      <c r="B291" t="s">
        <v>847</v>
      </c>
      <c r="C291" t="s">
        <v>848</v>
      </c>
      <c r="F291" s="189">
        <v>615</v>
      </c>
      <c r="G291" s="189">
        <v>615</v>
      </c>
      <c r="J291" s="190">
        <v>615</v>
      </c>
      <c r="K291" s="190">
        <v>615</v>
      </c>
      <c r="L291" s="189">
        <v>0</v>
      </c>
      <c r="M291">
        <v>0</v>
      </c>
      <c r="N291">
        <v>0</v>
      </c>
    </row>
    <row r="292" spans="1:14" ht="12.75">
      <c r="A292" t="str">
        <f t="shared" si="4"/>
        <v>30</v>
      </c>
      <c r="B292" t="s">
        <v>849</v>
      </c>
      <c r="C292" t="s">
        <v>850</v>
      </c>
      <c r="F292" s="189">
        <v>615</v>
      </c>
      <c r="G292" s="189">
        <v>615</v>
      </c>
      <c r="J292" s="190">
        <v>615</v>
      </c>
      <c r="K292" s="190">
        <v>615</v>
      </c>
      <c r="L292" s="189">
        <v>0</v>
      </c>
      <c r="M292">
        <v>0</v>
      </c>
      <c r="N292">
        <v>0</v>
      </c>
    </row>
    <row r="293" spans="1:14" ht="12.75">
      <c r="A293" t="str">
        <f t="shared" si="4"/>
        <v>30</v>
      </c>
      <c r="B293" t="s">
        <v>851</v>
      </c>
      <c r="C293" t="s">
        <v>852</v>
      </c>
      <c r="F293" s="189">
        <v>615</v>
      </c>
      <c r="G293" s="189">
        <v>615</v>
      </c>
      <c r="J293" s="190">
        <v>615</v>
      </c>
      <c r="K293" s="190">
        <v>615</v>
      </c>
      <c r="L293" s="189">
        <v>0</v>
      </c>
      <c r="M293">
        <v>0</v>
      </c>
      <c r="N293">
        <v>0</v>
      </c>
    </row>
    <row r="294" spans="1:14" ht="12.75">
      <c r="A294" t="str">
        <f t="shared" si="4"/>
        <v>30</v>
      </c>
      <c r="B294" t="s">
        <v>853</v>
      </c>
      <c r="C294" t="s">
        <v>854</v>
      </c>
      <c r="F294" s="189">
        <v>615</v>
      </c>
      <c r="G294" s="189">
        <v>615</v>
      </c>
      <c r="J294" s="190">
        <v>615</v>
      </c>
      <c r="K294" s="190">
        <v>615</v>
      </c>
      <c r="L294" s="189">
        <v>0</v>
      </c>
      <c r="M294">
        <v>0</v>
      </c>
      <c r="N294">
        <v>0</v>
      </c>
    </row>
    <row r="295" spans="1:14" ht="12.75">
      <c r="A295" t="str">
        <f t="shared" si="4"/>
        <v>30</v>
      </c>
      <c r="B295" t="s">
        <v>855</v>
      </c>
      <c r="C295" t="s">
        <v>856</v>
      </c>
      <c r="F295" s="189">
        <v>615</v>
      </c>
      <c r="G295" s="189">
        <v>615</v>
      </c>
      <c r="J295" s="190">
        <v>615</v>
      </c>
      <c r="K295" s="190">
        <v>615</v>
      </c>
      <c r="L295" s="189">
        <v>0</v>
      </c>
      <c r="M295">
        <v>0</v>
      </c>
      <c r="N295">
        <v>0</v>
      </c>
    </row>
    <row r="296" spans="1:14" ht="12.75">
      <c r="A296" t="str">
        <f t="shared" si="4"/>
        <v>30</v>
      </c>
      <c r="B296" t="s">
        <v>857</v>
      </c>
      <c r="C296" t="s">
        <v>858</v>
      </c>
      <c r="F296" s="189">
        <v>615</v>
      </c>
      <c r="G296" s="189">
        <v>615</v>
      </c>
      <c r="J296" s="190">
        <v>615</v>
      </c>
      <c r="K296" s="190">
        <v>615</v>
      </c>
      <c r="L296" s="189">
        <v>0</v>
      </c>
      <c r="M296">
        <v>0</v>
      </c>
      <c r="N296">
        <v>0</v>
      </c>
    </row>
    <row r="297" spans="1:14" ht="12.75">
      <c r="A297" t="str">
        <f t="shared" si="4"/>
        <v>30</v>
      </c>
      <c r="B297" t="s">
        <v>859</v>
      </c>
      <c r="C297" t="s">
        <v>860</v>
      </c>
      <c r="F297" s="189">
        <v>615</v>
      </c>
      <c r="G297" s="189">
        <v>615</v>
      </c>
      <c r="J297" s="190">
        <v>615</v>
      </c>
      <c r="K297" s="190">
        <v>615</v>
      </c>
      <c r="L297" s="189">
        <v>0</v>
      </c>
      <c r="M297">
        <v>0</v>
      </c>
      <c r="N297">
        <v>0</v>
      </c>
    </row>
    <row r="298" spans="1:14" ht="12.75">
      <c r="A298" t="str">
        <f t="shared" si="4"/>
        <v>30</v>
      </c>
      <c r="B298" t="s">
        <v>861</v>
      </c>
      <c r="C298" t="s">
        <v>862</v>
      </c>
      <c r="F298" s="189">
        <v>615</v>
      </c>
      <c r="G298" s="189">
        <v>615</v>
      </c>
      <c r="J298" s="190">
        <v>615</v>
      </c>
      <c r="K298" s="190">
        <v>615</v>
      </c>
      <c r="L298" s="189">
        <v>0</v>
      </c>
      <c r="M298">
        <v>0</v>
      </c>
      <c r="N298">
        <v>0</v>
      </c>
    </row>
    <row r="299" spans="1:14" ht="12.75">
      <c r="A299" t="str">
        <f t="shared" si="4"/>
        <v>30</v>
      </c>
      <c r="B299" t="s">
        <v>863</v>
      </c>
      <c r="C299" t="s">
        <v>864</v>
      </c>
      <c r="F299" s="189">
        <v>615</v>
      </c>
      <c r="G299" s="189">
        <v>615</v>
      </c>
      <c r="J299" s="190">
        <v>615</v>
      </c>
      <c r="K299" s="190">
        <v>615</v>
      </c>
      <c r="L299" s="189">
        <v>0</v>
      </c>
      <c r="M299">
        <v>0</v>
      </c>
      <c r="N299">
        <v>0</v>
      </c>
    </row>
    <row r="300" spans="1:14" ht="12.75">
      <c r="A300" t="str">
        <f t="shared" si="4"/>
        <v>30</v>
      </c>
      <c r="B300" t="s">
        <v>865</v>
      </c>
      <c r="C300" t="s">
        <v>866</v>
      </c>
      <c r="F300" s="189">
        <v>615</v>
      </c>
      <c r="G300" s="189">
        <v>615</v>
      </c>
      <c r="J300" s="190">
        <v>615</v>
      </c>
      <c r="K300" s="190">
        <v>615</v>
      </c>
      <c r="L300" s="189">
        <v>0</v>
      </c>
      <c r="M300">
        <v>0</v>
      </c>
      <c r="N300">
        <v>0</v>
      </c>
    </row>
    <row r="301" spans="1:14" ht="12.75">
      <c r="A301" t="str">
        <f t="shared" si="4"/>
        <v>30</v>
      </c>
      <c r="B301" t="s">
        <v>867</v>
      </c>
      <c r="C301" t="s">
        <v>868</v>
      </c>
      <c r="F301" s="189">
        <v>615</v>
      </c>
      <c r="G301" s="189">
        <v>615</v>
      </c>
      <c r="J301" s="190">
        <v>615</v>
      </c>
      <c r="K301" s="190">
        <v>615</v>
      </c>
      <c r="L301" s="189">
        <v>0</v>
      </c>
      <c r="M301">
        <v>0</v>
      </c>
      <c r="N301">
        <v>0</v>
      </c>
    </row>
    <row r="302" spans="1:14" ht="12.75">
      <c r="A302" t="str">
        <f t="shared" si="4"/>
        <v>30</v>
      </c>
      <c r="B302" t="s">
        <v>869</v>
      </c>
      <c r="C302" t="s">
        <v>870</v>
      </c>
      <c r="F302" s="189">
        <v>615</v>
      </c>
      <c r="G302" s="189">
        <v>615</v>
      </c>
      <c r="J302" s="190">
        <v>615</v>
      </c>
      <c r="K302" s="190">
        <v>615</v>
      </c>
      <c r="L302" s="189">
        <v>0</v>
      </c>
      <c r="M302">
        <v>0</v>
      </c>
      <c r="N302">
        <v>0</v>
      </c>
    </row>
    <row r="303" spans="1:14" ht="12.75">
      <c r="A303" t="str">
        <f t="shared" si="4"/>
        <v>30</v>
      </c>
      <c r="B303" t="s">
        <v>871</v>
      </c>
      <c r="C303" t="s">
        <v>872</v>
      </c>
      <c r="F303" s="189">
        <v>615</v>
      </c>
      <c r="G303" s="189">
        <v>615</v>
      </c>
      <c r="J303" s="190">
        <v>615</v>
      </c>
      <c r="K303" s="190">
        <v>615</v>
      </c>
      <c r="L303" s="189">
        <v>0</v>
      </c>
      <c r="M303">
        <v>0</v>
      </c>
      <c r="N303">
        <v>0</v>
      </c>
    </row>
    <row r="304" spans="1:14" ht="12.75">
      <c r="A304" t="str">
        <f t="shared" si="4"/>
        <v>30</v>
      </c>
      <c r="B304" t="s">
        <v>873</v>
      </c>
      <c r="C304" t="s">
        <v>874</v>
      </c>
      <c r="F304" s="189">
        <v>615</v>
      </c>
      <c r="G304" s="189">
        <v>615</v>
      </c>
      <c r="J304" s="190">
        <v>615</v>
      </c>
      <c r="K304" s="190">
        <v>615</v>
      </c>
      <c r="L304" s="189">
        <v>0</v>
      </c>
      <c r="M304">
        <v>0</v>
      </c>
      <c r="N304">
        <v>0</v>
      </c>
    </row>
    <row r="305" spans="1:14" ht="12.75">
      <c r="A305" t="str">
        <f t="shared" si="4"/>
        <v>30</v>
      </c>
      <c r="B305" t="s">
        <v>875</v>
      </c>
      <c r="C305" t="s">
        <v>876</v>
      </c>
      <c r="F305" s="189">
        <v>615</v>
      </c>
      <c r="G305" s="189">
        <v>615</v>
      </c>
      <c r="J305" s="190">
        <v>615</v>
      </c>
      <c r="K305" s="190">
        <v>615</v>
      </c>
      <c r="L305" s="189">
        <v>0</v>
      </c>
      <c r="M305">
        <v>0</v>
      </c>
      <c r="N305">
        <v>0</v>
      </c>
    </row>
    <row r="306" spans="1:14" ht="12.75">
      <c r="A306" t="str">
        <f t="shared" si="4"/>
        <v>30</v>
      </c>
      <c r="B306" t="s">
        <v>877</v>
      </c>
      <c r="C306" t="s">
        <v>878</v>
      </c>
      <c r="F306" s="189">
        <v>615</v>
      </c>
      <c r="G306" s="189">
        <v>615</v>
      </c>
      <c r="J306" s="190">
        <v>615</v>
      </c>
      <c r="K306" s="190">
        <v>615</v>
      </c>
      <c r="L306" s="189">
        <v>0</v>
      </c>
      <c r="M306">
        <v>0</v>
      </c>
      <c r="N306">
        <v>0</v>
      </c>
    </row>
    <row r="307" spans="1:14" ht="12.75">
      <c r="A307" t="str">
        <f t="shared" si="4"/>
        <v>30</v>
      </c>
      <c r="B307" t="s">
        <v>879</v>
      </c>
      <c r="C307" t="s">
        <v>880</v>
      </c>
      <c r="F307" s="189">
        <v>615</v>
      </c>
      <c r="G307" s="189">
        <v>615</v>
      </c>
      <c r="J307" s="190">
        <v>615</v>
      </c>
      <c r="K307" s="190">
        <v>615</v>
      </c>
      <c r="L307" s="189">
        <v>0</v>
      </c>
      <c r="M307">
        <v>0</v>
      </c>
      <c r="N307">
        <v>0</v>
      </c>
    </row>
    <row r="308" spans="1:14" ht="12.75">
      <c r="A308" t="str">
        <f t="shared" si="4"/>
        <v>30</v>
      </c>
      <c r="B308" t="s">
        <v>881</v>
      </c>
      <c r="C308" t="s">
        <v>882</v>
      </c>
      <c r="F308" s="189">
        <v>615</v>
      </c>
      <c r="G308" s="189">
        <v>615</v>
      </c>
      <c r="J308" s="190">
        <v>615</v>
      </c>
      <c r="K308" s="190">
        <v>615</v>
      </c>
      <c r="L308" s="189">
        <v>0</v>
      </c>
      <c r="M308">
        <v>0</v>
      </c>
      <c r="N308">
        <v>0</v>
      </c>
    </row>
    <row r="309" spans="1:14" ht="12.75">
      <c r="A309" t="str">
        <f t="shared" si="4"/>
        <v>30</v>
      </c>
      <c r="B309" t="s">
        <v>883</v>
      </c>
      <c r="C309" t="s">
        <v>884</v>
      </c>
      <c r="F309" s="189">
        <v>615</v>
      </c>
      <c r="G309" s="189">
        <v>615</v>
      </c>
      <c r="J309" s="190">
        <v>615</v>
      </c>
      <c r="K309" s="190">
        <v>615</v>
      </c>
      <c r="L309" s="189">
        <v>0</v>
      </c>
      <c r="M309">
        <v>0</v>
      </c>
      <c r="N309">
        <v>0</v>
      </c>
    </row>
    <row r="310" spans="1:14" ht="12.75">
      <c r="A310" t="str">
        <f t="shared" si="4"/>
        <v>30</v>
      </c>
      <c r="B310" t="s">
        <v>885</v>
      </c>
      <c r="C310" t="s">
        <v>886</v>
      </c>
      <c r="F310" s="189">
        <v>615</v>
      </c>
      <c r="G310" s="189">
        <v>615</v>
      </c>
      <c r="J310" s="190">
        <v>615</v>
      </c>
      <c r="K310" s="190">
        <v>615</v>
      </c>
      <c r="L310" s="189">
        <v>0</v>
      </c>
      <c r="M310">
        <v>0</v>
      </c>
      <c r="N310">
        <v>0</v>
      </c>
    </row>
    <row r="311" spans="1:14" ht="12.75">
      <c r="A311" t="str">
        <f t="shared" si="4"/>
        <v>30</v>
      </c>
      <c r="B311" t="s">
        <v>887</v>
      </c>
      <c r="C311" t="s">
        <v>888</v>
      </c>
      <c r="F311" s="189">
        <v>615</v>
      </c>
      <c r="G311" s="189">
        <v>615</v>
      </c>
      <c r="J311" s="190">
        <v>615</v>
      </c>
      <c r="K311" s="190">
        <v>615</v>
      </c>
      <c r="L311" s="189">
        <v>0</v>
      </c>
      <c r="M311">
        <v>0</v>
      </c>
      <c r="N311">
        <v>0</v>
      </c>
    </row>
    <row r="312" spans="1:14" ht="12.75">
      <c r="A312" t="str">
        <f t="shared" si="4"/>
        <v>30</v>
      </c>
      <c r="B312" t="s">
        <v>889</v>
      </c>
      <c r="C312" t="s">
        <v>890</v>
      </c>
      <c r="F312" s="189">
        <v>615</v>
      </c>
      <c r="G312" s="189">
        <v>615</v>
      </c>
      <c r="J312" s="190">
        <v>615</v>
      </c>
      <c r="K312" s="190">
        <v>615</v>
      </c>
      <c r="L312" s="189">
        <v>0</v>
      </c>
      <c r="M312">
        <v>0</v>
      </c>
      <c r="N312">
        <v>0</v>
      </c>
    </row>
    <row r="313" spans="1:14" ht="12.75">
      <c r="A313" t="str">
        <f t="shared" si="4"/>
        <v>30</v>
      </c>
      <c r="B313" t="s">
        <v>891</v>
      </c>
      <c r="C313" t="s">
        <v>892</v>
      </c>
      <c r="F313" s="189">
        <v>615</v>
      </c>
      <c r="G313" s="189">
        <v>615</v>
      </c>
      <c r="J313" s="190">
        <v>615</v>
      </c>
      <c r="K313" s="190">
        <v>615</v>
      </c>
      <c r="L313" s="189">
        <v>0</v>
      </c>
      <c r="M313">
        <v>0</v>
      </c>
      <c r="N313">
        <v>0</v>
      </c>
    </row>
    <row r="314" spans="1:14" ht="12.75">
      <c r="A314" t="str">
        <f t="shared" si="4"/>
        <v>30</v>
      </c>
      <c r="B314" t="s">
        <v>893</v>
      </c>
      <c r="C314" t="s">
        <v>894</v>
      </c>
      <c r="F314" s="189">
        <v>615</v>
      </c>
      <c r="G314" s="189">
        <v>615</v>
      </c>
      <c r="J314" s="190">
        <v>615</v>
      </c>
      <c r="K314" s="190">
        <v>615</v>
      </c>
      <c r="L314" s="189">
        <v>0</v>
      </c>
      <c r="M314">
        <v>0</v>
      </c>
      <c r="N314">
        <v>0</v>
      </c>
    </row>
    <row r="315" spans="1:14" ht="12.75">
      <c r="A315" t="str">
        <f t="shared" si="4"/>
        <v>30</v>
      </c>
      <c r="B315" t="s">
        <v>895</v>
      </c>
      <c r="C315" t="s">
        <v>896</v>
      </c>
      <c r="F315" s="189">
        <v>615</v>
      </c>
      <c r="G315" s="189">
        <v>615</v>
      </c>
      <c r="J315" s="190">
        <v>615</v>
      </c>
      <c r="K315" s="190">
        <v>615</v>
      </c>
      <c r="L315" s="189">
        <v>0</v>
      </c>
      <c r="M315">
        <v>0</v>
      </c>
      <c r="N315">
        <v>0</v>
      </c>
    </row>
    <row r="316" spans="1:14" ht="12.75">
      <c r="A316" t="str">
        <f t="shared" si="4"/>
        <v>30</v>
      </c>
      <c r="B316" t="s">
        <v>897</v>
      </c>
      <c r="C316" t="s">
        <v>898</v>
      </c>
      <c r="F316" s="189">
        <v>615</v>
      </c>
      <c r="G316" s="189">
        <v>615</v>
      </c>
      <c r="J316" s="190">
        <v>615</v>
      </c>
      <c r="K316" s="190">
        <v>615</v>
      </c>
      <c r="L316" s="189">
        <v>0</v>
      </c>
      <c r="M316">
        <v>0</v>
      </c>
      <c r="N316">
        <v>0</v>
      </c>
    </row>
    <row r="317" spans="1:14" ht="12.75">
      <c r="A317" t="str">
        <f t="shared" si="4"/>
        <v>30</v>
      </c>
      <c r="B317" t="s">
        <v>899</v>
      </c>
      <c r="C317" t="s">
        <v>900</v>
      </c>
      <c r="F317" s="189">
        <v>615</v>
      </c>
      <c r="G317" s="189">
        <v>615</v>
      </c>
      <c r="J317" s="190">
        <v>615</v>
      </c>
      <c r="K317" s="190">
        <v>615</v>
      </c>
      <c r="L317" s="189">
        <v>0</v>
      </c>
      <c r="M317">
        <v>0</v>
      </c>
      <c r="N317">
        <v>0</v>
      </c>
    </row>
    <row r="318" spans="1:14" ht="12.75">
      <c r="A318" t="str">
        <f t="shared" si="4"/>
        <v>30</v>
      </c>
      <c r="B318" t="s">
        <v>901</v>
      </c>
      <c r="C318" t="s">
        <v>902</v>
      </c>
      <c r="F318" s="189">
        <v>615</v>
      </c>
      <c r="G318" s="189">
        <v>615</v>
      </c>
      <c r="J318" s="190">
        <v>615</v>
      </c>
      <c r="K318" s="190">
        <v>615</v>
      </c>
      <c r="L318" s="189">
        <v>0</v>
      </c>
      <c r="M318">
        <v>0</v>
      </c>
      <c r="N318">
        <v>0</v>
      </c>
    </row>
    <row r="319" spans="1:14" ht="12.75">
      <c r="A319" t="str">
        <f t="shared" si="4"/>
        <v>30</v>
      </c>
      <c r="B319" t="s">
        <v>903</v>
      </c>
      <c r="C319" t="s">
        <v>904</v>
      </c>
      <c r="F319" s="189">
        <v>615</v>
      </c>
      <c r="G319" s="189">
        <v>615</v>
      </c>
      <c r="J319" s="190">
        <v>615</v>
      </c>
      <c r="K319" s="190">
        <v>615</v>
      </c>
      <c r="L319" s="189">
        <v>0</v>
      </c>
      <c r="M319">
        <v>0</v>
      </c>
      <c r="N319">
        <v>0</v>
      </c>
    </row>
    <row r="320" spans="1:14" ht="12.75">
      <c r="A320" t="str">
        <f t="shared" si="4"/>
        <v>30</v>
      </c>
      <c r="B320" t="s">
        <v>905</v>
      </c>
      <c r="C320" t="s">
        <v>906</v>
      </c>
      <c r="F320" s="189">
        <v>615</v>
      </c>
      <c r="G320" s="189">
        <v>615</v>
      </c>
      <c r="J320" s="190">
        <v>615</v>
      </c>
      <c r="K320" s="190">
        <v>615</v>
      </c>
      <c r="L320" s="189">
        <v>0</v>
      </c>
      <c r="M320">
        <v>0</v>
      </c>
      <c r="N320">
        <v>0</v>
      </c>
    </row>
    <row r="321" spans="1:14" ht="12.75">
      <c r="A321" t="str">
        <f t="shared" si="4"/>
        <v>30</v>
      </c>
      <c r="B321" t="s">
        <v>907</v>
      </c>
      <c r="C321" t="s">
        <v>908</v>
      </c>
      <c r="F321" s="189">
        <v>615</v>
      </c>
      <c r="G321" s="189">
        <v>615</v>
      </c>
      <c r="J321" s="190">
        <v>615</v>
      </c>
      <c r="K321" s="190">
        <v>615</v>
      </c>
      <c r="L321" s="189">
        <v>0</v>
      </c>
      <c r="M321">
        <v>0</v>
      </c>
      <c r="N321">
        <v>0</v>
      </c>
    </row>
    <row r="322" spans="1:14" ht="12.75">
      <c r="A322" t="str">
        <f t="shared" si="4"/>
        <v>30</v>
      </c>
      <c r="B322" t="s">
        <v>909</v>
      </c>
      <c r="C322" t="s">
        <v>910</v>
      </c>
      <c r="F322" s="189">
        <v>615</v>
      </c>
      <c r="G322" s="189">
        <v>615</v>
      </c>
      <c r="J322" s="190">
        <v>615</v>
      </c>
      <c r="K322" s="190">
        <v>615</v>
      </c>
      <c r="L322" s="189">
        <v>0</v>
      </c>
      <c r="M322">
        <v>0</v>
      </c>
      <c r="N322">
        <v>0</v>
      </c>
    </row>
    <row r="323" spans="1:14" ht="12.75">
      <c r="A323" t="str">
        <f t="shared" si="4"/>
        <v>30</v>
      </c>
      <c r="B323" t="s">
        <v>911</v>
      </c>
      <c r="C323" t="s">
        <v>912</v>
      </c>
      <c r="F323" s="189">
        <v>615</v>
      </c>
      <c r="G323" s="189">
        <v>615</v>
      </c>
      <c r="J323" s="190">
        <v>615</v>
      </c>
      <c r="K323" s="190">
        <v>615</v>
      </c>
      <c r="L323" s="189">
        <v>0</v>
      </c>
      <c r="M323">
        <v>0</v>
      </c>
      <c r="N323">
        <v>0</v>
      </c>
    </row>
    <row r="324" spans="1:14" ht="12.75">
      <c r="A324" t="str">
        <f t="shared" si="4"/>
        <v>30</v>
      </c>
      <c r="B324" t="s">
        <v>913</v>
      </c>
      <c r="C324" t="s">
        <v>914</v>
      </c>
      <c r="F324" s="189">
        <v>615</v>
      </c>
      <c r="G324" s="189">
        <v>615</v>
      </c>
      <c r="J324" s="190">
        <v>615</v>
      </c>
      <c r="K324" s="190">
        <v>615</v>
      </c>
      <c r="L324" s="189">
        <v>0</v>
      </c>
      <c r="M324">
        <v>0</v>
      </c>
      <c r="N324">
        <v>0</v>
      </c>
    </row>
    <row r="325" spans="1:14" ht="12.75">
      <c r="A325" t="str">
        <f t="shared" si="4"/>
        <v>30</v>
      </c>
      <c r="B325" t="s">
        <v>915</v>
      </c>
      <c r="C325" t="s">
        <v>916</v>
      </c>
      <c r="F325" s="189">
        <v>615</v>
      </c>
      <c r="G325" s="189">
        <v>615</v>
      </c>
      <c r="J325" s="190">
        <v>615</v>
      </c>
      <c r="K325" s="190">
        <v>615</v>
      </c>
      <c r="L325" s="189">
        <v>0</v>
      </c>
      <c r="M325">
        <v>0</v>
      </c>
      <c r="N325">
        <v>0</v>
      </c>
    </row>
    <row r="326" spans="1:14" ht="12.75">
      <c r="A326" t="str">
        <f t="shared" si="4"/>
        <v>30</v>
      </c>
      <c r="B326" t="s">
        <v>917</v>
      </c>
      <c r="C326" t="s">
        <v>918</v>
      </c>
      <c r="F326" s="189">
        <v>615</v>
      </c>
      <c r="G326" s="189">
        <v>615</v>
      </c>
      <c r="J326" s="190">
        <v>615</v>
      </c>
      <c r="K326" s="190">
        <v>615</v>
      </c>
      <c r="L326" s="189">
        <v>0</v>
      </c>
      <c r="M326">
        <v>0</v>
      </c>
      <c r="N326">
        <v>0</v>
      </c>
    </row>
    <row r="327" spans="1:14" ht="12.75">
      <c r="A327" t="str">
        <f aca="true" t="shared" si="5" ref="A327:A390">LEFT(B327,2)</f>
        <v>30</v>
      </c>
      <c r="B327" t="s">
        <v>919</v>
      </c>
      <c r="C327" t="s">
        <v>920</v>
      </c>
      <c r="F327" s="189">
        <v>0</v>
      </c>
      <c r="G327" s="189">
        <v>0</v>
      </c>
      <c r="J327" s="190">
        <v>0</v>
      </c>
      <c r="K327" s="190">
        <v>0</v>
      </c>
      <c r="L327" s="189">
        <v>0</v>
      </c>
      <c r="M327">
        <v>0</v>
      </c>
      <c r="N327">
        <v>0</v>
      </c>
    </row>
    <row r="328" spans="1:14" ht="12.75">
      <c r="A328" t="str">
        <f t="shared" si="5"/>
        <v>30</v>
      </c>
      <c r="B328" t="s">
        <v>921</v>
      </c>
      <c r="C328" t="s">
        <v>922</v>
      </c>
      <c r="F328" s="189">
        <v>0</v>
      </c>
      <c r="G328" s="189">
        <v>0</v>
      </c>
      <c r="J328" s="190">
        <v>0</v>
      </c>
      <c r="K328" s="190">
        <v>0</v>
      </c>
      <c r="L328" s="189">
        <v>0</v>
      </c>
      <c r="M328">
        <v>0</v>
      </c>
      <c r="N328">
        <v>0</v>
      </c>
    </row>
    <row r="329" spans="1:14" ht="12.75">
      <c r="A329" t="str">
        <f t="shared" si="5"/>
        <v>30</v>
      </c>
      <c r="B329" t="s">
        <v>923</v>
      </c>
      <c r="C329" t="s">
        <v>924</v>
      </c>
      <c r="D329" s="189">
        <v>26412.07</v>
      </c>
      <c r="E329" s="189">
        <v>0</v>
      </c>
      <c r="J329" s="190">
        <v>26412.07</v>
      </c>
      <c r="K329" s="190">
        <v>0</v>
      </c>
      <c r="L329" s="189">
        <v>26412.07</v>
      </c>
      <c r="M329">
        <v>26412.07</v>
      </c>
      <c r="N329">
        <v>0</v>
      </c>
    </row>
    <row r="330" spans="1:14" ht="12.75">
      <c r="A330" t="str">
        <f t="shared" si="5"/>
        <v>30</v>
      </c>
      <c r="B330" t="s">
        <v>925</v>
      </c>
      <c r="C330" t="s">
        <v>926</v>
      </c>
      <c r="D330" s="189">
        <v>60</v>
      </c>
      <c r="E330" s="189">
        <v>0</v>
      </c>
      <c r="J330" s="190">
        <v>60</v>
      </c>
      <c r="K330" s="190">
        <v>0</v>
      </c>
      <c r="L330" s="189">
        <v>60</v>
      </c>
      <c r="M330">
        <v>60</v>
      </c>
      <c r="N330">
        <v>0</v>
      </c>
    </row>
    <row r="331" spans="1:14" ht="12.75">
      <c r="A331" t="str">
        <f t="shared" si="5"/>
        <v>30</v>
      </c>
      <c r="B331" t="s">
        <v>927</v>
      </c>
      <c r="C331" t="s">
        <v>928</v>
      </c>
      <c r="D331" s="189">
        <v>60</v>
      </c>
      <c r="E331" s="189">
        <v>0</v>
      </c>
      <c r="J331" s="190">
        <v>60</v>
      </c>
      <c r="K331" s="190">
        <v>0</v>
      </c>
      <c r="L331" s="189">
        <v>60</v>
      </c>
      <c r="M331">
        <v>60</v>
      </c>
      <c r="N331">
        <v>0</v>
      </c>
    </row>
    <row r="332" spans="1:14" ht="12.75">
      <c r="A332" t="str">
        <f t="shared" si="5"/>
        <v>30</v>
      </c>
      <c r="B332" t="s">
        <v>929</v>
      </c>
      <c r="C332" t="s">
        <v>930</v>
      </c>
      <c r="D332" s="189">
        <v>60</v>
      </c>
      <c r="E332" s="189">
        <v>0</v>
      </c>
      <c r="J332" s="190">
        <v>60</v>
      </c>
      <c r="K332" s="190">
        <v>0</v>
      </c>
      <c r="L332" s="189">
        <v>60</v>
      </c>
      <c r="M332">
        <v>60</v>
      </c>
      <c r="N332">
        <v>0</v>
      </c>
    </row>
    <row r="333" spans="1:14" ht="12.75">
      <c r="A333" t="str">
        <f t="shared" si="5"/>
        <v>30</v>
      </c>
      <c r="B333" t="s">
        <v>931</v>
      </c>
      <c r="C333" t="s">
        <v>932</v>
      </c>
      <c r="D333" s="189">
        <v>60</v>
      </c>
      <c r="E333" s="189">
        <v>0</v>
      </c>
      <c r="J333" s="190">
        <v>60</v>
      </c>
      <c r="K333" s="190">
        <v>0</v>
      </c>
      <c r="L333" s="189">
        <v>60</v>
      </c>
      <c r="M333">
        <v>60</v>
      </c>
      <c r="N333">
        <v>0</v>
      </c>
    </row>
    <row r="334" spans="1:14" ht="12.75">
      <c r="A334" t="str">
        <f t="shared" si="5"/>
        <v>30</v>
      </c>
      <c r="B334" t="s">
        <v>933</v>
      </c>
      <c r="C334" t="s">
        <v>934</v>
      </c>
      <c r="D334" s="189">
        <v>60</v>
      </c>
      <c r="E334" s="189">
        <v>0</v>
      </c>
      <c r="J334" s="190">
        <v>60</v>
      </c>
      <c r="K334" s="190">
        <v>0</v>
      </c>
      <c r="L334" s="189">
        <v>60</v>
      </c>
      <c r="M334">
        <v>60</v>
      </c>
      <c r="N334">
        <v>0</v>
      </c>
    </row>
    <row r="335" spans="1:14" ht="12.75">
      <c r="A335" t="str">
        <f t="shared" si="5"/>
        <v>30</v>
      </c>
      <c r="B335" t="s">
        <v>935</v>
      </c>
      <c r="C335" t="s">
        <v>936</v>
      </c>
      <c r="D335" s="189">
        <v>50</v>
      </c>
      <c r="E335" s="189">
        <v>0</v>
      </c>
      <c r="J335" s="190">
        <v>50</v>
      </c>
      <c r="K335" s="190">
        <v>0</v>
      </c>
      <c r="L335" s="189">
        <v>50</v>
      </c>
      <c r="M335">
        <v>50</v>
      </c>
      <c r="N335">
        <v>0</v>
      </c>
    </row>
    <row r="336" spans="1:14" ht="12.75">
      <c r="A336" t="str">
        <f t="shared" si="5"/>
        <v>30</v>
      </c>
      <c r="B336" t="s">
        <v>937</v>
      </c>
      <c r="C336" t="s">
        <v>938</v>
      </c>
      <c r="D336" s="189">
        <v>0</v>
      </c>
      <c r="E336" s="189">
        <v>60</v>
      </c>
      <c r="J336" s="190">
        <v>0</v>
      </c>
      <c r="K336" s="190">
        <v>60</v>
      </c>
      <c r="L336" s="189">
        <v>-60</v>
      </c>
      <c r="M336">
        <v>0</v>
      </c>
      <c r="N336">
        <v>60</v>
      </c>
    </row>
    <row r="337" spans="1:14" ht="12.75">
      <c r="A337" t="str">
        <f t="shared" si="5"/>
        <v>30</v>
      </c>
      <c r="B337" t="s">
        <v>939</v>
      </c>
      <c r="C337" t="s">
        <v>940</v>
      </c>
      <c r="D337" s="189">
        <v>727.85</v>
      </c>
      <c r="E337" s="189">
        <v>0</v>
      </c>
      <c r="J337" s="190">
        <v>727.85</v>
      </c>
      <c r="K337" s="190">
        <v>0</v>
      </c>
      <c r="L337" s="189">
        <v>727.85</v>
      </c>
      <c r="M337">
        <v>727.85</v>
      </c>
      <c r="N337">
        <v>0</v>
      </c>
    </row>
    <row r="338" spans="1:14" ht="12.75">
      <c r="A338" t="str">
        <f t="shared" si="5"/>
        <v>30</v>
      </c>
      <c r="B338" t="s">
        <v>941</v>
      </c>
      <c r="C338" t="s">
        <v>942</v>
      </c>
      <c r="D338" s="189">
        <v>2952.41</v>
      </c>
      <c r="E338" s="189">
        <v>0</v>
      </c>
      <c r="J338" s="190">
        <v>2952.41</v>
      </c>
      <c r="K338" s="190">
        <v>0</v>
      </c>
      <c r="L338" s="189">
        <v>2952.41</v>
      </c>
      <c r="M338">
        <v>2952.41</v>
      </c>
      <c r="N338">
        <v>0</v>
      </c>
    </row>
    <row r="339" spans="1:14" ht="12.75">
      <c r="A339" t="str">
        <f t="shared" si="5"/>
        <v>33</v>
      </c>
      <c r="B339" t="s">
        <v>943</v>
      </c>
      <c r="C339" t="s">
        <v>250</v>
      </c>
      <c r="D339" s="189">
        <v>29814.2</v>
      </c>
      <c r="E339" s="189">
        <v>0</v>
      </c>
      <c r="F339" s="189">
        <v>0</v>
      </c>
      <c r="G339" s="189">
        <v>29814.2</v>
      </c>
      <c r="J339" s="190">
        <v>29814.2</v>
      </c>
      <c r="K339" s="190">
        <v>29814.2</v>
      </c>
      <c r="L339" s="189">
        <v>0</v>
      </c>
      <c r="M339">
        <v>0</v>
      </c>
      <c r="N339">
        <v>0</v>
      </c>
    </row>
    <row r="340" spans="1:14" ht="12.75">
      <c r="A340" t="str">
        <f t="shared" si="5"/>
        <v>33</v>
      </c>
      <c r="B340" t="s">
        <v>944</v>
      </c>
      <c r="C340" t="s">
        <v>940</v>
      </c>
      <c r="D340" s="189">
        <v>283.08</v>
      </c>
      <c r="E340" s="189">
        <v>0</v>
      </c>
      <c r="J340" s="190">
        <v>283.08</v>
      </c>
      <c r="K340" s="190">
        <v>0</v>
      </c>
      <c r="L340" s="189">
        <v>283.08</v>
      </c>
      <c r="M340">
        <v>283.08</v>
      </c>
      <c r="N340">
        <v>0</v>
      </c>
    </row>
    <row r="341" spans="1:14" ht="12.75">
      <c r="A341" t="str">
        <f t="shared" si="5"/>
        <v>33</v>
      </c>
      <c r="B341" t="s">
        <v>945</v>
      </c>
      <c r="C341" t="s">
        <v>946</v>
      </c>
      <c r="F341" s="189">
        <v>2628.4</v>
      </c>
      <c r="G341" s="189">
        <v>0</v>
      </c>
      <c r="J341" s="190">
        <v>2628.4</v>
      </c>
      <c r="K341" s="190">
        <v>0</v>
      </c>
      <c r="L341" s="189">
        <v>2628.4</v>
      </c>
      <c r="M341">
        <v>2628.4</v>
      </c>
      <c r="N341">
        <v>0</v>
      </c>
    </row>
    <row r="342" spans="1:14" ht="12.75">
      <c r="A342" t="str">
        <f t="shared" si="5"/>
        <v>33</v>
      </c>
      <c r="B342" t="s">
        <v>947</v>
      </c>
      <c r="C342" t="s">
        <v>948</v>
      </c>
      <c r="D342" s="189">
        <v>1500</v>
      </c>
      <c r="E342" s="189">
        <v>0</v>
      </c>
      <c r="J342" s="190">
        <v>1500</v>
      </c>
      <c r="K342" s="190">
        <v>0</v>
      </c>
      <c r="L342" s="189">
        <v>1500</v>
      </c>
      <c r="M342">
        <v>1500</v>
      </c>
      <c r="N342">
        <v>0</v>
      </c>
    </row>
    <row r="343" spans="1:14" ht="12.75">
      <c r="A343" t="str">
        <f t="shared" si="5"/>
        <v>33</v>
      </c>
      <c r="B343" t="s">
        <v>949</v>
      </c>
      <c r="C343" t="s">
        <v>950</v>
      </c>
      <c r="D343" s="189">
        <v>1350</v>
      </c>
      <c r="E343" s="189">
        <v>0</v>
      </c>
      <c r="J343" s="190">
        <v>1350</v>
      </c>
      <c r="K343" s="190">
        <v>0</v>
      </c>
      <c r="L343" s="189">
        <v>1350</v>
      </c>
      <c r="M343">
        <v>1350</v>
      </c>
      <c r="N343">
        <v>0</v>
      </c>
    </row>
    <row r="344" spans="1:14" ht="12.75">
      <c r="A344" t="str">
        <f t="shared" si="5"/>
        <v>36</v>
      </c>
      <c r="B344" t="s">
        <v>951</v>
      </c>
      <c r="C344" t="s">
        <v>952</v>
      </c>
      <c r="D344" s="189">
        <v>9249.72</v>
      </c>
      <c r="E344" s="189">
        <v>0</v>
      </c>
      <c r="F344" s="189">
        <v>0</v>
      </c>
      <c r="G344" s="189">
        <v>789.4300000000001</v>
      </c>
      <c r="H344" s="189">
        <v>5228.22</v>
      </c>
      <c r="I344" s="189">
        <v>1336.98</v>
      </c>
      <c r="J344" s="190">
        <v>14477.939999999999</v>
      </c>
      <c r="K344" s="190">
        <v>2126.41</v>
      </c>
      <c r="L344" s="189">
        <v>12351.529999999999</v>
      </c>
      <c r="M344">
        <v>12351.529999999999</v>
      </c>
      <c r="N344">
        <v>0</v>
      </c>
    </row>
    <row r="345" spans="1:14" ht="12.75">
      <c r="A345" t="str">
        <f t="shared" si="5"/>
        <v>38</v>
      </c>
      <c r="B345" t="s">
        <v>953</v>
      </c>
      <c r="C345" t="s">
        <v>954</v>
      </c>
      <c r="F345" s="189">
        <v>512530.61</v>
      </c>
      <c r="G345" s="189">
        <v>304998.98</v>
      </c>
      <c r="J345" s="190">
        <v>512530.61</v>
      </c>
      <c r="K345" s="190">
        <v>304998.98</v>
      </c>
      <c r="L345" s="189">
        <v>207531.63</v>
      </c>
      <c r="M345">
        <v>207531.63</v>
      </c>
      <c r="N345">
        <v>0</v>
      </c>
    </row>
    <row r="346" spans="1:14" ht="12.75">
      <c r="A346" t="str">
        <f t="shared" si="5"/>
        <v>38</v>
      </c>
      <c r="B346" t="s">
        <v>955</v>
      </c>
      <c r="C346" t="s">
        <v>956</v>
      </c>
      <c r="D346" s="189">
        <v>15634.22</v>
      </c>
      <c r="E346" s="189">
        <v>0</v>
      </c>
      <c r="F346" s="189">
        <v>0</v>
      </c>
      <c r="G346" s="189">
        <v>15634.22</v>
      </c>
      <c r="J346" s="190">
        <v>15634.22</v>
      </c>
      <c r="K346" s="190">
        <v>15634.22</v>
      </c>
      <c r="L346" s="189">
        <v>0</v>
      </c>
      <c r="M346">
        <v>0</v>
      </c>
      <c r="N346">
        <v>0</v>
      </c>
    </row>
    <row r="347" spans="1:14" ht="12.75">
      <c r="A347" t="str">
        <f t="shared" si="5"/>
        <v>38</v>
      </c>
      <c r="B347" t="s">
        <v>957</v>
      </c>
      <c r="C347" t="s">
        <v>958</v>
      </c>
      <c r="D347" s="189">
        <v>1163.01</v>
      </c>
      <c r="E347" s="189">
        <v>0</v>
      </c>
      <c r="F347" s="189">
        <v>0</v>
      </c>
      <c r="G347" s="189">
        <v>1163.01</v>
      </c>
      <c r="J347" s="190">
        <v>1163.01</v>
      </c>
      <c r="K347" s="190">
        <v>1163.01</v>
      </c>
      <c r="L347" s="189">
        <v>0</v>
      </c>
      <c r="M347">
        <v>0</v>
      </c>
      <c r="N347">
        <v>0</v>
      </c>
    </row>
    <row r="348" spans="1:14" ht="12.75">
      <c r="A348" t="str">
        <f t="shared" si="5"/>
        <v>38</v>
      </c>
      <c r="B348" t="s">
        <v>959</v>
      </c>
      <c r="C348" t="s">
        <v>960</v>
      </c>
      <c r="D348" s="189">
        <v>413.19</v>
      </c>
      <c r="E348" s="189">
        <v>0</v>
      </c>
      <c r="J348" s="190">
        <v>413.19</v>
      </c>
      <c r="K348" s="190">
        <v>0</v>
      </c>
      <c r="L348" s="189">
        <v>413.19</v>
      </c>
      <c r="M348">
        <v>413.19</v>
      </c>
      <c r="N348">
        <v>0</v>
      </c>
    </row>
    <row r="349" spans="1:14" ht="12.75">
      <c r="A349" t="str">
        <f t="shared" si="5"/>
        <v>38</v>
      </c>
      <c r="B349" t="s">
        <v>961</v>
      </c>
      <c r="C349" t="s">
        <v>962</v>
      </c>
      <c r="D349" s="189">
        <v>690.96</v>
      </c>
      <c r="E349" s="189">
        <v>0</v>
      </c>
      <c r="J349" s="190">
        <v>690.96</v>
      </c>
      <c r="K349" s="190">
        <v>0</v>
      </c>
      <c r="L349" s="189">
        <v>690.96</v>
      </c>
      <c r="M349">
        <v>690.96</v>
      </c>
      <c r="N349">
        <v>0</v>
      </c>
    </row>
    <row r="350" spans="1:14" ht="12.75">
      <c r="A350" t="str">
        <f t="shared" si="5"/>
        <v>38</v>
      </c>
      <c r="B350" t="s">
        <v>963</v>
      </c>
      <c r="C350" t="s">
        <v>962</v>
      </c>
      <c r="D350" s="189">
        <v>3796.04</v>
      </c>
      <c r="E350" s="189">
        <v>0</v>
      </c>
      <c r="F350" s="189">
        <v>0</v>
      </c>
      <c r="G350" s="189">
        <v>3796.04</v>
      </c>
      <c r="J350" s="190">
        <v>3796.04</v>
      </c>
      <c r="K350" s="190">
        <v>3796.04</v>
      </c>
      <c r="L350" s="189">
        <v>0</v>
      </c>
      <c r="M350">
        <v>0</v>
      </c>
      <c r="N350">
        <v>0</v>
      </c>
    </row>
    <row r="351" spans="1:14" ht="12.75">
      <c r="A351" t="str">
        <f t="shared" si="5"/>
        <v>38</v>
      </c>
      <c r="B351" t="s">
        <v>964</v>
      </c>
      <c r="C351" t="s">
        <v>960</v>
      </c>
      <c r="D351" s="189">
        <v>5305.88</v>
      </c>
      <c r="E351" s="189">
        <v>0</v>
      </c>
      <c r="F351" s="189">
        <v>0</v>
      </c>
      <c r="G351" s="189">
        <v>5305.88</v>
      </c>
      <c r="J351" s="190">
        <v>5305.88</v>
      </c>
      <c r="K351" s="190">
        <v>5305.88</v>
      </c>
      <c r="L351" s="189">
        <v>0</v>
      </c>
      <c r="M351">
        <v>0</v>
      </c>
      <c r="N351">
        <v>0</v>
      </c>
    </row>
    <row r="352" spans="1:14" ht="12.75">
      <c r="A352" t="str">
        <f t="shared" si="5"/>
        <v>40</v>
      </c>
      <c r="B352" t="s">
        <v>965</v>
      </c>
      <c r="C352" t="s">
        <v>966</v>
      </c>
      <c r="D352" s="189">
        <v>0</v>
      </c>
      <c r="E352" s="189">
        <v>745185.8</v>
      </c>
      <c r="F352" s="189">
        <v>0</v>
      </c>
      <c r="G352" s="189">
        <v>29814.2</v>
      </c>
      <c r="J352" s="190">
        <v>0</v>
      </c>
      <c r="K352" s="190">
        <v>775000</v>
      </c>
      <c r="L352" s="189">
        <v>-775000</v>
      </c>
      <c r="M352">
        <v>0</v>
      </c>
      <c r="N352">
        <v>775000</v>
      </c>
    </row>
    <row r="353" spans="1:14" ht="12.75">
      <c r="A353" t="str">
        <f t="shared" si="5"/>
        <v>40</v>
      </c>
      <c r="B353" t="s">
        <v>967</v>
      </c>
      <c r="C353" t="s">
        <v>968</v>
      </c>
      <c r="D353" s="189">
        <v>0</v>
      </c>
      <c r="E353" s="189">
        <v>29814.2</v>
      </c>
      <c r="F353" s="189">
        <v>29814.2</v>
      </c>
      <c r="G353" s="189">
        <v>0</v>
      </c>
      <c r="J353" s="190">
        <v>29814.2</v>
      </c>
      <c r="K353" s="190">
        <v>29814.2</v>
      </c>
      <c r="L353" s="189">
        <v>0</v>
      </c>
      <c r="M353">
        <v>0</v>
      </c>
      <c r="N353">
        <v>0</v>
      </c>
    </row>
    <row r="354" spans="1:14" ht="12.75">
      <c r="A354" t="str">
        <f t="shared" si="5"/>
        <v>41</v>
      </c>
      <c r="B354" t="s">
        <v>969</v>
      </c>
      <c r="C354" t="s">
        <v>970</v>
      </c>
      <c r="D354" s="189">
        <v>0</v>
      </c>
      <c r="E354" s="189">
        <v>1544.66</v>
      </c>
      <c r="J354" s="190">
        <v>0</v>
      </c>
      <c r="K354" s="190">
        <v>1544.66</v>
      </c>
      <c r="L354" s="189">
        <v>-1544.66</v>
      </c>
      <c r="M354">
        <v>0</v>
      </c>
      <c r="N354">
        <v>1544.66</v>
      </c>
    </row>
    <row r="355" spans="1:14" ht="12.75">
      <c r="A355" t="str">
        <f t="shared" si="5"/>
        <v>41</v>
      </c>
      <c r="B355" t="s">
        <v>971</v>
      </c>
      <c r="C355" t="s">
        <v>972</v>
      </c>
      <c r="D355" s="189">
        <v>0</v>
      </c>
      <c r="E355" s="189">
        <v>700000</v>
      </c>
      <c r="H355" s="189">
        <v>14000</v>
      </c>
      <c r="I355" s="189">
        <v>0</v>
      </c>
      <c r="J355" s="190">
        <v>14000</v>
      </c>
      <c r="K355" s="190">
        <v>700000</v>
      </c>
      <c r="L355" s="189">
        <v>-686000</v>
      </c>
      <c r="M355">
        <v>0</v>
      </c>
      <c r="N355">
        <v>686000</v>
      </c>
    </row>
    <row r="356" spans="1:14" ht="12.75">
      <c r="A356" t="str">
        <f t="shared" si="5"/>
        <v>41</v>
      </c>
      <c r="B356" t="s">
        <v>973</v>
      </c>
      <c r="C356" t="s">
        <v>974</v>
      </c>
      <c r="D356" s="189">
        <v>34203.66</v>
      </c>
      <c r="E356" s="189">
        <v>329273.51</v>
      </c>
      <c r="J356" s="190">
        <v>34203.66</v>
      </c>
      <c r="K356" s="190">
        <v>329273.51</v>
      </c>
      <c r="L356" s="189">
        <v>-295069.85</v>
      </c>
      <c r="M356">
        <v>0</v>
      </c>
      <c r="N356">
        <v>295069.85</v>
      </c>
    </row>
    <row r="357" spans="1:14" ht="12.75">
      <c r="A357" t="str">
        <f t="shared" si="5"/>
        <v>41</v>
      </c>
      <c r="B357" t="s">
        <v>975</v>
      </c>
      <c r="C357" t="s">
        <v>976</v>
      </c>
      <c r="F357" s="189">
        <v>0</v>
      </c>
      <c r="G357" s="189">
        <v>27797.63</v>
      </c>
      <c r="J357" s="190">
        <v>0</v>
      </c>
      <c r="K357" s="190">
        <v>27797.63</v>
      </c>
      <c r="L357" s="189">
        <v>-27797.63</v>
      </c>
      <c r="M357">
        <v>0</v>
      </c>
      <c r="N357">
        <v>27797.63</v>
      </c>
    </row>
    <row r="358" spans="1:14" ht="12.75">
      <c r="A358" t="str">
        <f t="shared" si="5"/>
        <v>42</v>
      </c>
      <c r="B358" t="s">
        <v>977</v>
      </c>
      <c r="C358" t="s">
        <v>978</v>
      </c>
      <c r="D358" s="189">
        <v>0</v>
      </c>
      <c r="E358" s="189">
        <v>15827.96</v>
      </c>
      <c r="J358" s="190">
        <v>0</v>
      </c>
      <c r="K358" s="190">
        <v>15827.96</v>
      </c>
      <c r="L358" s="189">
        <v>-15827.96</v>
      </c>
      <c r="M358" s="190">
        <v>49817.9100000003</v>
      </c>
      <c r="N358" s="190">
        <v>0</v>
      </c>
    </row>
    <row r="359" spans="1:14" ht="12.75">
      <c r="A359" t="str">
        <f t="shared" si="5"/>
        <v>50</v>
      </c>
      <c r="B359" t="s">
        <v>979</v>
      </c>
      <c r="C359" t="s">
        <v>980</v>
      </c>
      <c r="D359" s="189">
        <v>0</v>
      </c>
      <c r="E359" s="189">
        <v>3809.24</v>
      </c>
      <c r="J359" s="190">
        <v>0</v>
      </c>
      <c r="K359" s="190">
        <v>3809.24</v>
      </c>
      <c r="L359" s="189">
        <v>-3809.24</v>
      </c>
      <c r="M359">
        <v>0</v>
      </c>
      <c r="N359">
        <v>3809.24</v>
      </c>
    </row>
    <row r="360" spans="1:14" ht="12.75">
      <c r="A360" t="str">
        <f t="shared" si="5"/>
        <v>50</v>
      </c>
      <c r="B360" t="s">
        <v>981</v>
      </c>
      <c r="C360" t="s">
        <v>982</v>
      </c>
      <c r="D360" s="189">
        <v>0</v>
      </c>
      <c r="E360" s="189">
        <v>13985.86</v>
      </c>
      <c r="J360" s="190">
        <v>0</v>
      </c>
      <c r="K360" s="190">
        <v>13985.86</v>
      </c>
      <c r="L360" s="189">
        <v>-13985.86</v>
      </c>
      <c r="M360">
        <v>0</v>
      </c>
      <c r="N360">
        <v>13985.86</v>
      </c>
    </row>
    <row r="361" spans="1:14" ht="12.75">
      <c r="A361" t="str">
        <f t="shared" si="5"/>
        <v>50</v>
      </c>
      <c r="B361" t="s">
        <v>983</v>
      </c>
      <c r="C361" t="s">
        <v>984</v>
      </c>
      <c r="D361" s="189">
        <v>2564.46</v>
      </c>
      <c r="E361" s="189">
        <v>0.18</v>
      </c>
      <c r="J361" s="190">
        <v>2564.46</v>
      </c>
      <c r="K361" s="190">
        <v>0.18</v>
      </c>
      <c r="L361" s="189">
        <v>2564.28</v>
      </c>
      <c r="M361">
        <v>2564.28</v>
      </c>
      <c r="N361">
        <v>0</v>
      </c>
    </row>
    <row r="362" spans="1:14" ht="12.75">
      <c r="A362" t="str">
        <f t="shared" si="5"/>
        <v>50</v>
      </c>
      <c r="B362" t="s">
        <v>985</v>
      </c>
      <c r="C362" t="s">
        <v>986</v>
      </c>
      <c r="D362" s="189">
        <v>1443.2</v>
      </c>
      <c r="E362" s="189">
        <v>1443.2</v>
      </c>
      <c r="J362" s="190">
        <v>1443.2</v>
      </c>
      <c r="K362" s="190">
        <v>1443.2</v>
      </c>
      <c r="L362" s="189">
        <v>0</v>
      </c>
      <c r="M362">
        <v>0</v>
      </c>
      <c r="N362">
        <v>0</v>
      </c>
    </row>
    <row r="363" spans="1:14" ht="12.75">
      <c r="A363" t="str">
        <f t="shared" si="5"/>
        <v>50</v>
      </c>
      <c r="B363" t="s">
        <v>987</v>
      </c>
      <c r="C363" t="s">
        <v>988</v>
      </c>
      <c r="D363" s="189">
        <v>41.53</v>
      </c>
      <c r="E363" s="189">
        <v>41.53</v>
      </c>
      <c r="F363" s="189">
        <v>0</v>
      </c>
      <c r="G363" s="189">
        <v>276.08</v>
      </c>
      <c r="J363" s="190">
        <v>41.53</v>
      </c>
      <c r="K363" s="190">
        <v>317.61</v>
      </c>
      <c r="L363" s="189">
        <v>-276.08000000000004</v>
      </c>
      <c r="M363">
        <v>0</v>
      </c>
      <c r="N363">
        <v>276.08000000000004</v>
      </c>
    </row>
    <row r="364" spans="1:14" ht="12.75">
      <c r="A364" t="str">
        <f t="shared" si="5"/>
        <v>50</v>
      </c>
      <c r="B364" t="s">
        <v>989</v>
      </c>
      <c r="C364" t="s">
        <v>990</v>
      </c>
      <c r="D364" s="189">
        <v>8.73</v>
      </c>
      <c r="E364" s="189">
        <v>8.73</v>
      </c>
      <c r="J364" s="190">
        <v>8.73</v>
      </c>
      <c r="K364" s="190">
        <v>8.73</v>
      </c>
      <c r="L364" s="189">
        <v>0</v>
      </c>
      <c r="M364">
        <v>0</v>
      </c>
      <c r="N364">
        <v>0</v>
      </c>
    </row>
    <row r="365" spans="1:14" ht="12.75">
      <c r="A365" t="str">
        <f t="shared" si="5"/>
        <v>50</v>
      </c>
      <c r="B365" t="s">
        <v>991</v>
      </c>
      <c r="C365" t="s">
        <v>992</v>
      </c>
      <c r="D365" s="189">
        <v>154.7</v>
      </c>
      <c r="E365" s="189">
        <v>172.55</v>
      </c>
      <c r="J365" s="190">
        <v>154.7</v>
      </c>
      <c r="K365" s="190">
        <v>172.55</v>
      </c>
      <c r="L365" s="189">
        <v>-17.850000000000023</v>
      </c>
      <c r="M365">
        <v>0</v>
      </c>
      <c r="N365">
        <v>17.850000000000023</v>
      </c>
    </row>
    <row r="366" spans="1:14" ht="12.75">
      <c r="A366" t="str">
        <f t="shared" si="5"/>
        <v>50</v>
      </c>
      <c r="B366" t="s">
        <v>993</v>
      </c>
      <c r="C366" t="s">
        <v>994</v>
      </c>
      <c r="D366" s="189">
        <v>500</v>
      </c>
      <c r="E366" s="189">
        <v>500</v>
      </c>
      <c r="J366" s="190">
        <v>500</v>
      </c>
      <c r="K366" s="190">
        <v>500</v>
      </c>
      <c r="L366" s="189">
        <v>0</v>
      </c>
      <c r="M366">
        <v>0</v>
      </c>
      <c r="N366">
        <v>0</v>
      </c>
    </row>
    <row r="367" spans="1:14" ht="12.75">
      <c r="A367" t="str">
        <f t="shared" si="5"/>
        <v>50</v>
      </c>
      <c r="B367" t="s">
        <v>995</v>
      </c>
      <c r="C367" t="s">
        <v>996</v>
      </c>
      <c r="D367" s="189">
        <v>0</v>
      </c>
      <c r="E367" s="189">
        <v>83.06</v>
      </c>
      <c r="J367" s="190">
        <v>0</v>
      </c>
      <c r="K367" s="190">
        <v>83.06</v>
      </c>
      <c r="L367" s="189">
        <v>-83.06</v>
      </c>
      <c r="M367">
        <v>0</v>
      </c>
      <c r="N367">
        <v>83.06</v>
      </c>
    </row>
    <row r="368" spans="1:14" ht="12.75">
      <c r="A368" t="str">
        <f t="shared" si="5"/>
        <v>50</v>
      </c>
      <c r="B368" t="s">
        <v>997</v>
      </c>
      <c r="C368" t="s">
        <v>998</v>
      </c>
      <c r="D368" s="189">
        <v>0</v>
      </c>
      <c r="E368" s="189">
        <v>2259.72</v>
      </c>
      <c r="J368" s="190">
        <v>0</v>
      </c>
      <c r="K368" s="190">
        <v>2259.72</v>
      </c>
      <c r="L368" s="189">
        <v>-2259.72</v>
      </c>
      <c r="M368">
        <v>0</v>
      </c>
      <c r="N368">
        <v>2259.72</v>
      </c>
    </row>
    <row r="369" spans="1:14" ht="12.75">
      <c r="A369" t="str">
        <f t="shared" si="5"/>
        <v>50</v>
      </c>
      <c r="B369" t="s">
        <v>999</v>
      </c>
      <c r="C369" t="s">
        <v>1000</v>
      </c>
      <c r="D369" s="189">
        <v>0</v>
      </c>
      <c r="E369" s="189">
        <v>807574.72</v>
      </c>
      <c r="J369" s="190">
        <v>0</v>
      </c>
      <c r="K369" s="190">
        <v>807574.72</v>
      </c>
      <c r="L369" s="189">
        <v>-807574.72</v>
      </c>
      <c r="M369">
        <v>0</v>
      </c>
      <c r="N369">
        <v>807574.72</v>
      </c>
    </row>
    <row r="370" spans="1:14" ht="12.75">
      <c r="A370" t="str">
        <f t="shared" si="5"/>
        <v>50</v>
      </c>
      <c r="B370" t="s">
        <v>1001</v>
      </c>
      <c r="C370" t="s">
        <v>1002</v>
      </c>
      <c r="D370" s="189">
        <v>198.6</v>
      </c>
      <c r="E370" s="189">
        <v>198.6</v>
      </c>
      <c r="J370" s="190">
        <v>198.6</v>
      </c>
      <c r="K370" s="190">
        <v>198.6</v>
      </c>
      <c r="L370" s="189">
        <v>0</v>
      </c>
      <c r="M370">
        <v>0</v>
      </c>
      <c r="N370">
        <v>0</v>
      </c>
    </row>
    <row r="371" spans="1:14" ht="12.75">
      <c r="A371" t="str">
        <f t="shared" si="5"/>
        <v>50</v>
      </c>
      <c r="B371" t="s">
        <v>1003</v>
      </c>
      <c r="C371" t="s">
        <v>1004</v>
      </c>
      <c r="D371" s="189">
        <v>0</v>
      </c>
      <c r="E371" s="189">
        <v>86.49</v>
      </c>
      <c r="J371" s="190">
        <v>0</v>
      </c>
      <c r="K371" s="190">
        <v>86.49</v>
      </c>
      <c r="L371" s="189">
        <v>-86.49</v>
      </c>
      <c r="M371">
        <v>0</v>
      </c>
      <c r="N371">
        <v>86.49</v>
      </c>
    </row>
    <row r="372" spans="1:14" ht="12.75">
      <c r="A372" t="str">
        <f t="shared" si="5"/>
        <v>50</v>
      </c>
      <c r="B372" t="s">
        <v>1005</v>
      </c>
      <c r="C372" t="s">
        <v>1006</v>
      </c>
      <c r="D372" s="189">
        <v>17132</v>
      </c>
      <c r="E372" s="189">
        <v>17132</v>
      </c>
      <c r="J372" s="190">
        <v>17132</v>
      </c>
      <c r="K372" s="190">
        <v>17132</v>
      </c>
      <c r="L372" s="189">
        <v>0</v>
      </c>
      <c r="M372">
        <v>0</v>
      </c>
      <c r="N372">
        <v>0</v>
      </c>
    </row>
    <row r="373" spans="1:14" ht="12.75">
      <c r="A373" t="str">
        <f t="shared" si="5"/>
        <v>50</v>
      </c>
      <c r="B373" t="s">
        <v>1007</v>
      </c>
      <c r="C373" t="s">
        <v>1008</v>
      </c>
      <c r="D373" s="189">
        <v>1491.5</v>
      </c>
      <c r="E373" s="189">
        <v>1491.5</v>
      </c>
      <c r="J373" s="190">
        <v>1491.5</v>
      </c>
      <c r="K373" s="190">
        <v>1491.5</v>
      </c>
      <c r="L373" s="189">
        <v>0</v>
      </c>
      <c r="M373">
        <v>0</v>
      </c>
      <c r="N373">
        <v>0</v>
      </c>
    </row>
    <row r="374" spans="1:14" ht="12.75">
      <c r="A374" t="str">
        <f t="shared" si="5"/>
        <v>50</v>
      </c>
      <c r="B374" t="s">
        <v>1009</v>
      </c>
      <c r="C374" t="s">
        <v>1010</v>
      </c>
      <c r="D374" s="189">
        <v>0</v>
      </c>
      <c r="E374" s="189">
        <v>1473.28</v>
      </c>
      <c r="J374" s="190">
        <v>0</v>
      </c>
      <c r="K374" s="190">
        <v>1473.28</v>
      </c>
      <c r="L374" s="189">
        <v>-1473.28</v>
      </c>
      <c r="M374">
        <v>0</v>
      </c>
      <c r="N374">
        <v>1473.28</v>
      </c>
    </row>
    <row r="375" spans="1:14" ht="12.75">
      <c r="A375" t="str">
        <f t="shared" si="5"/>
        <v>50</v>
      </c>
      <c r="B375" t="s">
        <v>1011</v>
      </c>
      <c r="C375" t="s">
        <v>1012</v>
      </c>
      <c r="D375" s="189">
        <v>0</v>
      </c>
      <c r="E375" s="189">
        <v>0.53</v>
      </c>
      <c r="J375" s="190">
        <v>0</v>
      </c>
      <c r="K375" s="190">
        <v>0.53</v>
      </c>
      <c r="L375" s="189">
        <v>-0.53</v>
      </c>
      <c r="M375">
        <v>0</v>
      </c>
      <c r="N375">
        <v>0.53</v>
      </c>
    </row>
    <row r="376" spans="1:14" ht="12.75">
      <c r="A376" t="str">
        <f t="shared" si="5"/>
        <v>50</v>
      </c>
      <c r="B376" t="s">
        <v>1013</v>
      </c>
      <c r="C376" t="s">
        <v>1014</v>
      </c>
      <c r="D376" s="189">
        <v>0</v>
      </c>
      <c r="E376" s="189">
        <v>687.34</v>
      </c>
      <c r="J376" s="190">
        <v>0</v>
      </c>
      <c r="K376" s="190">
        <v>687.34</v>
      </c>
      <c r="L376" s="189">
        <v>-687.34</v>
      </c>
      <c r="M376">
        <v>0</v>
      </c>
      <c r="N376">
        <v>687.34</v>
      </c>
    </row>
    <row r="377" spans="1:14" ht="12.75">
      <c r="A377" t="str">
        <f t="shared" si="5"/>
        <v>50</v>
      </c>
      <c r="B377" t="s">
        <v>1015</v>
      </c>
      <c r="C377" t="s">
        <v>1016</v>
      </c>
      <c r="D377" s="189">
        <v>0</v>
      </c>
      <c r="E377" s="189">
        <v>80.71</v>
      </c>
      <c r="J377" s="190">
        <v>0</v>
      </c>
      <c r="K377" s="190">
        <v>80.71</v>
      </c>
      <c r="L377" s="189">
        <v>-80.71</v>
      </c>
      <c r="M377">
        <v>0</v>
      </c>
      <c r="N377">
        <v>80.71</v>
      </c>
    </row>
    <row r="378" spans="1:14" ht="12.75">
      <c r="A378" t="str">
        <f t="shared" si="5"/>
        <v>50</v>
      </c>
      <c r="B378" t="s">
        <v>1017</v>
      </c>
      <c r="C378" t="s">
        <v>1018</v>
      </c>
      <c r="D378" s="189">
        <v>0</v>
      </c>
      <c r="E378" s="189">
        <v>366.44</v>
      </c>
      <c r="J378" s="190">
        <v>0</v>
      </c>
      <c r="K378" s="190">
        <v>366.44</v>
      </c>
      <c r="L378" s="189">
        <v>-366.44</v>
      </c>
      <c r="M378">
        <v>0</v>
      </c>
      <c r="N378">
        <v>366.44</v>
      </c>
    </row>
    <row r="379" spans="1:14" ht="12.75">
      <c r="A379" t="str">
        <f t="shared" si="5"/>
        <v>50</v>
      </c>
      <c r="B379" t="s">
        <v>1019</v>
      </c>
      <c r="C379" t="s">
        <v>1020</v>
      </c>
      <c r="D379" s="189">
        <v>0</v>
      </c>
      <c r="E379" s="189">
        <v>2387.34</v>
      </c>
      <c r="J379" s="190">
        <v>0</v>
      </c>
      <c r="K379" s="190">
        <v>2387.34</v>
      </c>
      <c r="L379" s="189">
        <v>-2387.34</v>
      </c>
      <c r="M379">
        <v>0</v>
      </c>
      <c r="N379">
        <v>2387.34</v>
      </c>
    </row>
    <row r="380" spans="1:14" ht="12.75">
      <c r="A380" t="str">
        <f t="shared" si="5"/>
        <v>50</v>
      </c>
      <c r="B380" t="s">
        <v>1021</v>
      </c>
      <c r="C380" t="s">
        <v>1022</v>
      </c>
      <c r="D380" s="189">
        <v>22.3</v>
      </c>
      <c r="E380" s="189">
        <v>22.3</v>
      </c>
      <c r="J380" s="190">
        <v>22.3</v>
      </c>
      <c r="K380" s="190">
        <v>22.3</v>
      </c>
      <c r="L380" s="189">
        <v>0</v>
      </c>
      <c r="M380">
        <v>0</v>
      </c>
      <c r="N380">
        <v>0</v>
      </c>
    </row>
    <row r="381" spans="1:14" ht="12.75">
      <c r="A381" t="str">
        <f t="shared" si="5"/>
        <v>50</v>
      </c>
      <c r="B381" t="s">
        <v>1023</v>
      </c>
      <c r="C381" t="s">
        <v>1024</v>
      </c>
      <c r="D381" s="189">
        <v>3.19</v>
      </c>
      <c r="E381" s="189">
        <v>8.73</v>
      </c>
      <c r="F381" s="189">
        <v>0</v>
      </c>
      <c r="G381" s="189">
        <v>11.8</v>
      </c>
      <c r="J381" s="190">
        <v>3.19</v>
      </c>
      <c r="K381" s="190">
        <v>20.53</v>
      </c>
      <c r="L381" s="189">
        <v>-17.34</v>
      </c>
      <c r="M381">
        <v>0</v>
      </c>
      <c r="N381">
        <v>17.34</v>
      </c>
    </row>
    <row r="382" spans="1:14" ht="12.75">
      <c r="A382" t="str">
        <f t="shared" si="5"/>
        <v>50</v>
      </c>
      <c r="B382" t="s">
        <v>1025</v>
      </c>
      <c r="C382" t="s">
        <v>1026</v>
      </c>
      <c r="D382" s="189">
        <v>3809.05</v>
      </c>
      <c r="E382" s="189">
        <v>0</v>
      </c>
      <c r="J382" s="190">
        <v>3809.05</v>
      </c>
      <c r="K382" s="190">
        <v>0</v>
      </c>
      <c r="L382" s="189">
        <v>3809.05</v>
      </c>
      <c r="M382">
        <v>3809.05</v>
      </c>
      <c r="N382">
        <v>0</v>
      </c>
    </row>
    <row r="383" spans="1:14" ht="12.75">
      <c r="A383" t="str">
        <f t="shared" si="5"/>
        <v>50</v>
      </c>
      <c r="B383" t="s">
        <v>1027</v>
      </c>
      <c r="C383" t="s">
        <v>1028</v>
      </c>
      <c r="D383" s="189">
        <v>0</v>
      </c>
      <c r="E383" s="189">
        <v>1513.25</v>
      </c>
      <c r="J383" s="190">
        <v>0</v>
      </c>
      <c r="K383" s="190">
        <v>1513.25</v>
      </c>
      <c r="L383" s="189">
        <v>-1513.25</v>
      </c>
      <c r="M383">
        <v>0</v>
      </c>
      <c r="N383">
        <v>1513.25</v>
      </c>
    </row>
    <row r="384" spans="1:14" ht="12.75">
      <c r="A384" t="str">
        <f t="shared" si="5"/>
        <v>50</v>
      </c>
      <c r="B384" t="s">
        <v>1029</v>
      </c>
      <c r="C384" t="s">
        <v>1030</v>
      </c>
      <c r="D384" s="189">
        <v>0</v>
      </c>
      <c r="E384" s="189">
        <v>233.85</v>
      </c>
      <c r="F384" s="189">
        <v>233.85</v>
      </c>
      <c r="G384" s="189">
        <v>0</v>
      </c>
      <c r="J384" s="190">
        <v>233.85</v>
      </c>
      <c r="K384" s="190">
        <v>233.85</v>
      </c>
      <c r="L384" s="189">
        <v>0</v>
      </c>
      <c r="M384">
        <v>0</v>
      </c>
      <c r="N384">
        <v>0</v>
      </c>
    </row>
    <row r="385" spans="1:14" ht="12.75">
      <c r="A385" t="str">
        <f t="shared" si="5"/>
        <v>50</v>
      </c>
      <c r="B385" t="s">
        <v>1031</v>
      </c>
      <c r="C385" t="s">
        <v>1032</v>
      </c>
      <c r="D385" s="189">
        <v>0</v>
      </c>
      <c r="E385" s="189">
        <v>94.4</v>
      </c>
      <c r="J385" s="190">
        <v>0</v>
      </c>
      <c r="K385" s="190">
        <v>94.4</v>
      </c>
      <c r="L385" s="189">
        <v>-94.4</v>
      </c>
      <c r="M385">
        <v>0</v>
      </c>
      <c r="N385">
        <v>94.4</v>
      </c>
    </row>
    <row r="386" spans="1:14" ht="12.75">
      <c r="A386" t="str">
        <f t="shared" si="5"/>
        <v>50</v>
      </c>
      <c r="B386" t="s">
        <v>1033</v>
      </c>
      <c r="C386" t="s">
        <v>1034</v>
      </c>
      <c r="D386" s="189">
        <v>0</v>
      </c>
      <c r="E386" s="189">
        <v>17.7</v>
      </c>
      <c r="F386" s="189">
        <v>60.27</v>
      </c>
      <c r="G386" s="189">
        <v>60.27</v>
      </c>
      <c r="J386" s="190">
        <v>60.27</v>
      </c>
      <c r="K386" s="190">
        <v>77.97</v>
      </c>
      <c r="L386" s="189">
        <v>-17.699999999999996</v>
      </c>
      <c r="M386">
        <v>0</v>
      </c>
      <c r="N386">
        <v>17.699999999999996</v>
      </c>
    </row>
    <row r="387" spans="1:14" ht="12.75">
      <c r="A387" t="str">
        <f t="shared" si="5"/>
        <v>50</v>
      </c>
      <c r="B387" t="s">
        <v>1035</v>
      </c>
      <c r="C387" t="s">
        <v>1036</v>
      </c>
      <c r="D387" s="189">
        <v>16.82</v>
      </c>
      <c r="E387" s="189">
        <v>0</v>
      </c>
      <c r="J387" s="190">
        <v>16.82</v>
      </c>
      <c r="K387" s="190">
        <v>0</v>
      </c>
      <c r="L387" s="189">
        <v>16.82</v>
      </c>
      <c r="M387">
        <v>16.82</v>
      </c>
      <c r="N387">
        <v>0</v>
      </c>
    </row>
    <row r="388" spans="1:14" ht="12.75">
      <c r="A388" t="str">
        <f t="shared" si="5"/>
        <v>50</v>
      </c>
      <c r="B388" t="s">
        <v>1037</v>
      </c>
      <c r="C388" t="s">
        <v>1038</v>
      </c>
      <c r="D388" s="189">
        <v>14.83</v>
      </c>
      <c r="E388" s="189">
        <v>0</v>
      </c>
      <c r="J388" s="190">
        <v>14.83</v>
      </c>
      <c r="K388" s="190">
        <v>0</v>
      </c>
      <c r="L388" s="189">
        <v>14.83</v>
      </c>
      <c r="M388">
        <v>14.83</v>
      </c>
      <c r="N388">
        <v>0</v>
      </c>
    </row>
    <row r="389" spans="1:14" ht="12.75">
      <c r="A389" t="str">
        <f t="shared" si="5"/>
        <v>50</v>
      </c>
      <c r="B389" t="s">
        <v>1039</v>
      </c>
      <c r="C389" t="s">
        <v>1040</v>
      </c>
      <c r="D389" s="189">
        <v>0</v>
      </c>
      <c r="E389" s="189">
        <v>557.26</v>
      </c>
      <c r="F389" s="189">
        <v>513.26</v>
      </c>
      <c r="G389" s="189">
        <v>47.97</v>
      </c>
      <c r="J389" s="190">
        <v>513.26</v>
      </c>
      <c r="K389" s="190">
        <v>605.23</v>
      </c>
      <c r="L389" s="189">
        <v>-91.97000000000003</v>
      </c>
      <c r="M389">
        <v>0</v>
      </c>
      <c r="N389">
        <v>91.97000000000003</v>
      </c>
    </row>
    <row r="390" spans="1:14" ht="12.75">
      <c r="A390" t="str">
        <f t="shared" si="5"/>
        <v>50</v>
      </c>
      <c r="B390" t="s">
        <v>1041</v>
      </c>
      <c r="C390" t="s">
        <v>1042</v>
      </c>
      <c r="D390" s="189">
        <v>0</v>
      </c>
      <c r="E390" s="189">
        <v>31</v>
      </c>
      <c r="J390" s="190">
        <v>0</v>
      </c>
      <c r="K390" s="190">
        <v>31</v>
      </c>
      <c r="L390" s="189">
        <v>-31</v>
      </c>
      <c r="M390">
        <v>0</v>
      </c>
      <c r="N390">
        <v>31</v>
      </c>
    </row>
    <row r="391" spans="1:14" ht="12.75">
      <c r="A391" t="str">
        <f aca="true" t="shared" si="6" ref="A391:A454">LEFT(B391,2)</f>
        <v>50</v>
      </c>
      <c r="B391" t="s">
        <v>1043</v>
      </c>
      <c r="C391" t="s">
        <v>1044</v>
      </c>
      <c r="D391" s="189">
        <v>0</v>
      </c>
      <c r="E391" s="189">
        <v>23.8</v>
      </c>
      <c r="J391" s="190">
        <v>0</v>
      </c>
      <c r="K391" s="190">
        <v>23.8</v>
      </c>
      <c r="L391" s="189">
        <v>-23.8</v>
      </c>
      <c r="M391">
        <v>0</v>
      </c>
      <c r="N391">
        <v>23.8</v>
      </c>
    </row>
    <row r="392" spans="1:14" ht="12.75">
      <c r="A392" t="str">
        <f t="shared" si="6"/>
        <v>50</v>
      </c>
      <c r="B392" t="s">
        <v>1045</v>
      </c>
      <c r="C392" t="s">
        <v>1046</v>
      </c>
      <c r="D392" s="189">
        <v>0</v>
      </c>
      <c r="E392" s="189">
        <v>50</v>
      </c>
      <c r="J392" s="190">
        <v>0</v>
      </c>
      <c r="K392" s="190">
        <v>50</v>
      </c>
      <c r="L392" s="189">
        <v>-50</v>
      </c>
      <c r="M392">
        <v>0</v>
      </c>
      <c r="N392">
        <v>50</v>
      </c>
    </row>
    <row r="393" spans="1:14" ht="12.75">
      <c r="A393" t="str">
        <f t="shared" si="6"/>
        <v>50</v>
      </c>
      <c r="B393" t="s">
        <v>1047</v>
      </c>
      <c r="C393" t="s">
        <v>1048</v>
      </c>
      <c r="D393" s="189">
        <v>0</v>
      </c>
      <c r="E393" s="189">
        <v>7</v>
      </c>
      <c r="J393" s="190">
        <v>0</v>
      </c>
      <c r="K393" s="190">
        <v>7</v>
      </c>
      <c r="L393" s="189">
        <v>-7</v>
      </c>
      <c r="M393">
        <v>0</v>
      </c>
      <c r="N393">
        <v>7</v>
      </c>
    </row>
    <row r="394" spans="1:14" ht="12.75">
      <c r="A394" t="str">
        <f t="shared" si="6"/>
        <v>50</v>
      </c>
      <c r="B394" t="s">
        <v>1049</v>
      </c>
      <c r="C394" t="s">
        <v>1050</v>
      </c>
      <c r="D394" s="189">
        <v>0</v>
      </c>
      <c r="E394" s="189">
        <v>293.58</v>
      </c>
      <c r="J394" s="190">
        <v>0</v>
      </c>
      <c r="K394" s="190">
        <v>293.58</v>
      </c>
      <c r="L394" s="189">
        <v>-293.58</v>
      </c>
      <c r="M394">
        <v>0</v>
      </c>
      <c r="N394">
        <v>293.58</v>
      </c>
    </row>
    <row r="395" spans="1:14" ht="12.75">
      <c r="A395" t="str">
        <f t="shared" si="6"/>
        <v>50</v>
      </c>
      <c r="B395" t="s">
        <v>1051</v>
      </c>
      <c r="C395" t="s">
        <v>1052</v>
      </c>
      <c r="D395" s="189">
        <v>0.08</v>
      </c>
      <c r="E395" s="189">
        <v>0</v>
      </c>
      <c r="J395" s="190">
        <v>0.08</v>
      </c>
      <c r="K395" s="190">
        <v>0</v>
      </c>
      <c r="L395" s="189">
        <v>0.08</v>
      </c>
      <c r="M395">
        <v>0.08</v>
      </c>
      <c r="N395">
        <v>0</v>
      </c>
    </row>
    <row r="396" spans="1:14" ht="12.75">
      <c r="A396" t="str">
        <f t="shared" si="6"/>
        <v>50</v>
      </c>
      <c r="B396" t="s">
        <v>1053</v>
      </c>
      <c r="C396" t="s">
        <v>1054</v>
      </c>
      <c r="D396" s="189">
        <v>0</v>
      </c>
      <c r="E396" s="189">
        <v>32.49</v>
      </c>
      <c r="F396" s="189">
        <v>83.14</v>
      </c>
      <c r="G396" s="189">
        <v>83.14</v>
      </c>
      <c r="J396" s="190">
        <v>83.14</v>
      </c>
      <c r="K396" s="190">
        <v>115.63</v>
      </c>
      <c r="L396" s="189">
        <v>-32.489999999999995</v>
      </c>
      <c r="M396">
        <v>0</v>
      </c>
      <c r="N396">
        <v>32.489999999999995</v>
      </c>
    </row>
    <row r="397" spans="1:14" ht="12.75">
      <c r="A397" t="str">
        <f t="shared" si="6"/>
        <v>50</v>
      </c>
      <c r="B397" t="s">
        <v>1055</v>
      </c>
      <c r="C397" t="s">
        <v>1056</v>
      </c>
      <c r="D397" s="189">
        <v>0</v>
      </c>
      <c r="E397" s="189">
        <v>190.92</v>
      </c>
      <c r="J397" s="190">
        <v>0</v>
      </c>
      <c r="K397" s="190">
        <v>190.92</v>
      </c>
      <c r="L397" s="189">
        <v>-190.92</v>
      </c>
      <c r="M397">
        <v>0</v>
      </c>
      <c r="N397">
        <v>190.92</v>
      </c>
    </row>
    <row r="398" spans="1:14" ht="12.75">
      <c r="A398" t="str">
        <f t="shared" si="6"/>
        <v>50</v>
      </c>
      <c r="B398" t="s">
        <v>1057</v>
      </c>
      <c r="C398" t="s">
        <v>1058</v>
      </c>
      <c r="D398" s="189">
        <v>0</v>
      </c>
      <c r="E398" s="189">
        <v>105.83</v>
      </c>
      <c r="J398" s="190">
        <v>0</v>
      </c>
      <c r="K398" s="190">
        <v>105.83</v>
      </c>
      <c r="L398" s="189">
        <v>-105.83</v>
      </c>
      <c r="M398">
        <v>0</v>
      </c>
      <c r="N398">
        <v>105.83</v>
      </c>
    </row>
    <row r="399" spans="1:14" ht="12.75">
      <c r="A399" t="str">
        <f t="shared" si="6"/>
        <v>50</v>
      </c>
      <c r="B399" t="s">
        <v>1059</v>
      </c>
      <c r="C399" t="s">
        <v>1060</v>
      </c>
      <c r="D399" s="189">
        <v>0</v>
      </c>
      <c r="E399" s="189">
        <v>2</v>
      </c>
      <c r="J399" s="190">
        <v>0</v>
      </c>
      <c r="K399" s="190">
        <v>2</v>
      </c>
      <c r="L399" s="189">
        <v>-2</v>
      </c>
      <c r="M399">
        <v>0</v>
      </c>
      <c r="N399">
        <v>2</v>
      </c>
    </row>
    <row r="400" spans="1:14" ht="12.75">
      <c r="A400" t="str">
        <f t="shared" si="6"/>
        <v>50</v>
      </c>
      <c r="B400" t="s">
        <v>1061</v>
      </c>
      <c r="C400" t="s">
        <v>1062</v>
      </c>
      <c r="D400" s="189">
        <v>0</v>
      </c>
      <c r="E400" s="189">
        <v>337.79</v>
      </c>
      <c r="J400" s="190">
        <v>0</v>
      </c>
      <c r="K400" s="190">
        <v>337.79</v>
      </c>
      <c r="L400" s="189">
        <v>-337.79</v>
      </c>
      <c r="M400">
        <v>0</v>
      </c>
      <c r="N400">
        <v>337.79</v>
      </c>
    </row>
    <row r="401" spans="1:14" ht="12.75">
      <c r="A401" t="str">
        <f t="shared" si="6"/>
        <v>50</v>
      </c>
      <c r="B401" t="s">
        <v>1063</v>
      </c>
      <c r="C401" t="s">
        <v>1064</v>
      </c>
      <c r="D401" s="189">
        <v>0</v>
      </c>
      <c r="E401" s="189">
        <v>3.07</v>
      </c>
      <c r="J401" s="190">
        <v>0</v>
      </c>
      <c r="K401" s="190">
        <v>3.07</v>
      </c>
      <c r="L401" s="189">
        <v>-3.07</v>
      </c>
      <c r="M401">
        <v>0</v>
      </c>
      <c r="N401">
        <v>3.07</v>
      </c>
    </row>
    <row r="402" spans="1:14" ht="12.75">
      <c r="A402" t="str">
        <f t="shared" si="6"/>
        <v>50</v>
      </c>
      <c r="B402" t="s">
        <v>1065</v>
      </c>
      <c r="C402" t="s">
        <v>1066</v>
      </c>
      <c r="D402" s="189">
        <v>0</v>
      </c>
      <c r="E402" s="189">
        <v>90</v>
      </c>
      <c r="J402" s="190">
        <v>0</v>
      </c>
      <c r="K402" s="190">
        <v>90</v>
      </c>
      <c r="L402" s="189">
        <v>-90</v>
      </c>
      <c r="M402">
        <v>0</v>
      </c>
      <c r="N402">
        <v>90</v>
      </c>
    </row>
    <row r="403" spans="1:14" ht="12.75">
      <c r="A403" t="str">
        <f t="shared" si="6"/>
        <v>50</v>
      </c>
      <c r="B403" t="s">
        <v>1067</v>
      </c>
      <c r="C403" t="s">
        <v>1068</v>
      </c>
      <c r="D403" s="189">
        <v>0</v>
      </c>
      <c r="E403" s="189">
        <v>730.81</v>
      </c>
      <c r="J403" s="190">
        <v>0</v>
      </c>
      <c r="K403" s="190">
        <v>730.81</v>
      </c>
      <c r="L403" s="189">
        <v>-730.81</v>
      </c>
      <c r="M403">
        <v>0</v>
      </c>
      <c r="N403">
        <v>730.81</v>
      </c>
    </row>
    <row r="404" spans="1:14" ht="12.75">
      <c r="A404" t="str">
        <f t="shared" si="6"/>
        <v>50</v>
      </c>
      <c r="B404" t="s">
        <v>1069</v>
      </c>
      <c r="C404" t="s">
        <v>1070</v>
      </c>
      <c r="D404" s="189">
        <v>0</v>
      </c>
      <c r="E404" s="189">
        <v>350.08</v>
      </c>
      <c r="F404" s="189">
        <v>50</v>
      </c>
      <c r="G404" s="189">
        <v>0</v>
      </c>
      <c r="J404" s="190">
        <v>50</v>
      </c>
      <c r="K404" s="190">
        <v>350.08</v>
      </c>
      <c r="L404" s="189">
        <v>-300.08</v>
      </c>
      <c r="M404">
        <v>0</v>
      </c>
      <c r="N404">
        <v>300.08</v>
      </c>
    </row>
    <row r="405" spans="1:14" ht="12.75">
      <c r="A405" t="str">
        <f t="shared" si="6"/>
        <v>50</v>
      </c>
      <c r="B405" t="s">
        <v>1071</v>
      </c>
      <c r="C405" t="s">
        <v>928</v>
      </c>
      <c r="D405" s="189">
        <v>0</v>
      </c>
      <c r="E405" s="189">
        <v>0.8</v>
      </c>
      <c r="J405" s="190">
        <v>0</v>
      </c>
      <c r="K405" s="190">
        <v>0.8</v>
      </c>
      <c r="L405" s="189">
        <v>-0.8</v>
      </c>
      <c r="M405">
        <v>0</v>
      </c>
      <c r="N405">
        <v>0.8</v>
      </c>
    </row>
    <row r="406" spans="1:14" ht="12.75">
      <c r="A406" t="str">
        <f t="shared" si="6"/>
        <v>50</v>
      </c>
      <c r="B406" t="s">
        <v>1072</v>
      </c>
      <c r="C406" t="s">
        <v>1073</v>
      </c>
      <c r="D406" s="189">
        <v>0</v>
      </c>
      <c r="E406" s="189">
        <v>347.85</v>
      </c>
      <c r="J406" s="190">
        <v>0</v>
      </c>
      <c r="K406" s="190">
        <v>347.85</v>
      </c>
      <c r="L406" s="189">
        <v>-347.85</v>
      </c>
      <c r="M406">
        <v>0</v>
      </c>
      <c r="N406">
        <v>347.85</v>
      </c>
    </row>
    <row r="407" spans="1:14" ht="12.75">
      <c r="A407" t="str">
        <f t="shared" si="6"/>
        <v>50</v>
      </c>
      <c r="B407" t="s">
        <v>1074</v>
      </c>
      <c r="C407" t="s">
        <v>1075</v>
      </c>
      <c r="D407" s="189">
        <v>579</v>
      </c>
      <c r="E407" s="189">
        <v>0</v>
      </c>
      <c r="F407" s="189">
        <v>534</v>
      </c>
      <c r="G407" s="189">
        <v>534</v>
      </c>
      <c r="J407" s="190">
        <v>1113</v>
      </c>
      <c r="K407" s="190">
        <v>534</v>
      </c>
      <c r="L407" s="189">
        <v>579</v>
      </c>
      <c r="M407">
        <v>579</v>
      </c>
      <c r="N407">
        <v>0</v>
      </c>
    </row>
    <row r="408" spans="1:14" ht="12.75">
      <c r="A408" t="str">
        <f t="shared" si="6"/>
        <v>50</v>
      </c>
      <c r="B408" t="s">
        <v>1076</v>
      </c>
      <c r="C408" t="s">
        <v>1077</v>
      </c>
      <c r="D408" s="189">
        <v>0</v>
      </c>
      <c r="E408" s="189">
        <v>40</v>
      </c>
      <c r="J408" s="190">
        <v>0</v>
      </c>
      <c r="K408" s="190">
        <v>40</v>
      </c>
      <c r="L408" s="189">
        <v>-40</v>
      </c>
      <c r="M408">
        <v>0</v>
      </c>
      <c r="N408">
        <v>40</v>
      </c>
    </row>
    <row r="409" spans="1:14" ht="12.75">
      <c r="A409" t="str">
        <f t="shared" si="6"/>
        <v>50</v>
      </c>
      <c r="B409" t="s">
        <v>1078</v>
      </c>
      <c r="C409" t="s">
        <v>1079</v>
      </c>
      <c r="D409" s="189">
        <v>0</v>
      </c>
      <c r="E409" s="189">
        <v>1386.8</v>
      </c>
      <c r="J409" s="190">
        <v>0</v>
      </c>
      <c r="K409" s="190">
        <v>1386.8</v>
      </c>
      <c r="L409" s="189">
        <v>-1386.8</v>
      </c>
      <c r="M409">
        <v>0</v>
      </c>
      <c r="N409">
        <v>1386.8</v>
      </c>
    </row>
    <row r="410" spans="1:14" ht="12.75">
      <c r="A410" t="str">
        <f t="shared" si="6"/>
        <v>50</v>
      </c>
      <c r="B410" t="s">
        <v>1080</v>
      </c>
      <c r="C410" t="s">
        <v>1081</v>
      </c>
      <c r="D410" s="189">
        <v>0</v>
      </c>
      <c r="E410" s="189">
        <v>405.09000000000003</v>
      </c>
      <c r="J410" s="190">
        <v>0</v>
      </c>
      <c r="K410" s="190">
        <v>405.09000000000003</v>
      </c>
      <c r="L410" s="189">
        <v>-405.09000000000003</v>
      </c>
      <c r="M410">
        <v>0</v>
      </c>
      <c r="N410">
        <v>405.09000000000003</v>
      </c>
    </row>
    <row r="411" spans="1:14" ht="12.75">
      <c r="A411" t="str">
        <f t="shared" si="6"/>
        <v>50</v>
      </c>
      <c r="B411" t="s">
        <v>1082</v>
      </c>
      <c r="C411" t="s">
        <v>1083</v>
      </c>
      <c r="D411" s="189">
        <v>0</v>
      </c>
      <c r="E411" s="189">
        <v>179.46</v>
      </c>
      <c r="J411" s="190">
        <v>0</v>
      </c>
      <c r="K411" s="190">
        <v>179.46</v>
      </c>
      <c r="L411" s="189">
        <v>-179.46</v>
      </c>
      <c r="M411">
        <v>0</v>
      </c>
      <c r="N411">
        <v>179.46</v>
      </c>
    </row>
    <row r="412" spans="1:14" ht="12.75">
      <c r="A412" t="str">
        <f t="shared" si="6"/>
        <v>50</v>
      </c>
      <c r="B412" t="s">
        <v>1084</v>
      </c>
      <c r="C412" t="s">
        <v>1085</v>
      </c>
      <c r="D412" s="189">
        <v>0</v>
      </c>
      <c r="E412" s="189">
        <v>178.49</v>
      </c>
      <c r="J412" s="190">
        <v>0</v>
      </c>
      <c r="K412" s="190">
        <v>178.49</v>
      </c>
      <c r="L412" s="189">
        <v>-178.49</v>
      </c>
      <c r="M412">
        <v>0</v>
      </c>
      <c r="N412">
        <v>178.49</v>
      </c>
    </row>
    <row r="413" spans="1:14" ht="12.75">
      <c r="A413" t="str">
        <f t="shared" si="6"/>
        <v>50</v>
      </c>
      <c r="B413" t="s">
        <v>1086</v>
      </c>
      <c r="C413" t="s">
        <v>1087</v>
      </c>
      <c r="D413" s="189">
        <v>1499.98</v>
      </c>
      <c r="E413" s="189">
        <v>0</v>
      </c>
      <c r="J413" s="190">
        <v>1499.98</v>
      </c>
      <c r="K413" s="190">
        <v>0</v>
      </c>
      <c r="L413" s="189">
        <v>1499.98</v>
      </c>
      <c r="M413">
        <v>1499.98</v>
      </c>
      <c r="N413">
        <v>0</v>
      </c>
    </row>
    <row r="414" spans="1:14" ht="12.75">
      <c r="A414" t="str">
        <f t="shared" si="6"/>
        <v>50</v>
      </c>
      <c r="B414" t="s">
        <v>1088</v>
      </c>
      <c r="C414" t="s">
        <v>1089</v>
      </c>
      <c r="D414" s="189">
        <v>0</v>
      </c>
      <c r="E414" s="189">
        <v>1180</v>
      </c>
      <c r="J414" s="190">
        <v>0</v>
      </c>
      <c r="K414" s="190">
        <v>1180</v>
      </c>
      <c r="L414" s="189">
        <v>-1180</v>
      </c>
      <c r="M414">
        <v>0</v>
      </c>
      <c r="N414">
        <v>1180</v>
      </c>
    </row>
    <row r="415" spans="1:14" ht="12.75">
      <c r="A415" t="str">
        <f t="shared" si="6"/>
        <v>50</v>
      </c>
      <c r="B415" t="s">
        <v>1090</v>
      </c>
      <c r="C415" t="s">
        <v>1091</v>
      </c>
      <c r="D415" s="189">
        <v>0</v>
      </c>
      <c r="E415" s="189">
        <v>210</v>
      </c>
      <c r="J415" s="190">
        <v>0</v>
      </c>
      <c r="K415" s="190">
        <v>210</v>
      </c>
      <c r="L415" s="189">
        <v>-210</v>
      </c>
      <c r="M415">
        <v>0</v>
      </c>
      <c r="N415">
        <v>210</v>
      </c>
    </row>
    <row r="416" spans="1:14" ht="12.75">
      <c r="A416" t="str">
        <f t="shared" si="6"/>
        <v>50</v>
      </c>
      <c r="B416" t="s">
        <v>1092</v>
      </c>
      <c r="C416" t="s">
        <v>1093</v>
      </c>
      <c r="D416" s="189">
        <v>0</v>
      </c>
      <c r="E416" s="189">
        <v>282</v>
      </c>
      <c r="J416" s="190">
        <v>0</v>
      </c>
      <c r="K416" s="190">
        <v>282</v>
      </c>
      <c r="L416" s="189">
        <v>-282</v>
      </c>
      <c r="M416">
        <v>0</v>
      </c>
      <c r="N416">
        <v>282</v>
      </c>
    </row>
    <row r="417" spans="1:14" ht="12.75">
      <c r="A417" t="str">
        <f t="shared" si="6"/>
        <v>50</v>
      </c>
      <c r="B417" t="s">
        <v>1094</v>
      </c>
      <c r="C417" t="s">
        <v>1095</v>
      </c>
      <c r="D417" s="189">
        <v>0</v>
      </c>
      <c r="E417" s="189">
        <v>106.46</v>
      </c>
      <c r="J417" s="190">
        <v>0</v>
      </c>
      <c r="K417" s="190">
        <v>106.46</v>
      </c>
      <c r="L417" s="189">
        <v>-106.46</v>
      </c>
      <c r="M417">
        <v>0</v>
      </c>
      <c r="N417">
        <v>106.46</v>
      </c>
    </row>
    <row r="418" spans="1:14" ht="12.75">
      <c r="A418" t="str">
        <f t="shared" si="6"/>
        <v>50</v>
      </c>
      <c r="B418" t="s">
        <v>1096</v>
      </c>
      <c r="C418" t="s">
        <v>1097</v>
      </c>
      <c r="D418" s="189">
        <v>0</v>
      </c>
      <c r="E418" s="189">
        <v>59</v>
      </c>
      <c r="J418" s="190">
        <v>0</v>
      </c>
      <c r="K418" s="190">
        <v>59</v>
      </c>
      <c r="L418" s="189">
        <v>-59</v>
      </c>
      <c r="M418">
        <v>0</v>
      </c>
      <c r="N418">
        <v>59</v>
      </c>
    </row>
    <row r="419" spans="1:14" ht="12.75">
      <c r="A419" t="str">
        <f t="shared" si="6"/>
        <v>50</v>
      </c>
      <c r="B419" t="s">
        <v>1098</v>
      </c>
      <c r="C419" t="s">
        <v>1099</v>
      </c>
      <c r="D419" s="189">
        <v>279.59</v>
      </c>
      <c r="E419" s="189">
        <v>279.59</v>
      </c>
      <c r="J419" s="190">
        <v>279.59</v>
      </c>
      <c r="K419" s="190">
        <v>279.59</v>
      </c>
      <c r="L419" s="189">
        <v>0</v>
      </c>
      <c r="M419">
        <v>0</v>
      </c>
      <c r="N419">
        <v>0</v>
      </c>
    </row>
    <row r="420" spans="1:14" ht="12.75">
      <c r="A420" t="str">
        <f t="shared" si="6"/>
        <v>50</v>
      </c>
      <c r="B420" t="s">
        <v>1100</v>
      </c>
      <c r="C420" t="s">
        <v>1101</v>
      </c>
      <c r="D420" s="189">
        <v>507.11</v>
      </c>
      <c r="E420" s="189">
        <v>0</v>
      </c>
      <c r="J420" s="190">
        <v>507.11</v>
      </c>
      <c r="K420" s="190">
        <v>0</v>
      </c>
      <c r="L420" s="189">
        <v>507.11</v>
      </c>
      <c r="M420">
        <v>507.11</v>
      </c>
      <c r="N420">
        <v>0</v>
      </c>
    </row>
    <row r="421" spans="1:14" ht="12.75">
      <c r="A421" t="str">
        <f t="shared" si="6"/>
        <v>50</v>
      </c>
      <c r="B421" t="s">
        <v>1102</v>
      </c>
      <c r="C421" t="s">
        <v>1103</v>
      </c>
      <c r="D421" s="189">
        <v>0</v>
      </c>
      <c r="E421" s="189">
        <v>1247.4</v>
      </c>
      <c r="F421" s="189">
        <v>1247.4</v>
      </c>
      <c r="G421" s="189">
        <v>11628.75</v>
      </c>
      <c r="J421" s="190">
        <v>1247.4</v>
      </c>
      <c r="K421" s="190">
        <v>12876.15</v>
      </c>
      <c r="L421" s="189">
        <v>-11628.75</v>
      </c>
      <c r="M421">
        <v>0</v>
      </c>
      <c r="N421">
        <v>11628.75</v>
      </c>
    </row>
    <row r="422" spans="1:14" ht="12.75">
      <c r="A422" t="str">
        <f t="shared" si="6"/>
        <v>50</v>
      </c>
      <c r="B422" t="s">
        <v>1104</v>
      </c>
      <c r="C422" t="s">
        <v>1105</v>
      </c>
      <c r="D422" s="189">
        <v>0.01</v>
      </c>
      <c r="E422" s="189">
        <v>0</v>
      </c>
      <c r="J422" s="190">
        <v>0.01</v>
      </c>
      <c r="K422" s="190">
        <v>0</v>
      </c>
      <c r="L422" s="189">
        <v>0.01</v>
      </c>
      <c r="M422">
        <v>0.01</v>
      </c>
      <c r="N422">
        <v>0</v>
      </c>
    </row>
    <row r="423" spans="1:14" ht="12.75">
      <c r="A423" t="str">
        <f t="shared" si="6"/>
        <v>50</v>
      </c>
      <c r="B423" t="s">
        <v>1106</v>
      </c>
      <c r="C423" t="s">
        <v>1107</v>
      </c>
      <c r="D423" s="189">
        <v>0</v>
      </c>
      <c r="E423" s="189">
        <v>20</v>
      </c>
      <c r="J423" s="190">
        <v>0</v>
      </c>
      <c r="K423" s="190">
        <v>20</v>
      </c>
      <c r="L423" s="189">
        <v>-20</v>
      </c>
      <c r="M423">
        <v>0</v>
      </c>
      <c r="N423">
        <v>20</v>
      </c>
    </row>
    <row r="424" spans="1:14" ht="12.75">
      <c r="A424" t="str">
        <f t="shared" si="6"/>
        <v>50</v>
      </c>
      <c r="B424" t="s">
        <v>1108</v>
      </c>
      <c r="C424" t="s">
        <v>1109</v>
      </c>
      <c r="D424" s="189">
        <v>0</v>
      </c>
      <c r="E424" s="189">
        <v>630.7</v>
      </c>
      <c r="J424" s="190">
        <v>0</v>
      </c>
      <c r="K424" s="190">
        <v>630.7</v>
      </c>
      <c r="L424" s="189">
        <v>-630.7</v>
      </c>
      <c r="M424">
        <v>0</v>
      </c>
      <c r="N424">
        <v>630.7</v>
      </c>
    </row>
    <row r="425" spans="1:14" ht="12.75">
      <c r="A425" t="str">
        <f t="shared" si="6"/>
        <v>50</v>
      </c>
      <c r="B425" t="s">
        <v>1110</v>
      </c>
      <c r="C425" t="s">
        <v>1111</v>
      </c>
      <c r="D425" s="189">
        <v>0.13</v>
      </c>
      <c r="E425" s="189">
        <v>0</v>
      </c>
      <c r="J425" s="190">
        <v>0.13</v>
      </c>
      <c r="K425" s="190">
        <v>0</v>
      </c>
      <c r="L425" s="189">
        <v>0.13</v>
      </c>
      <c r="M425">
        <v>0.13</v>
      </c>
      <c r="N425">
        <v>0</v>
      </c>
    </row>
    <row r="426" spans="1:14" ht="12.75">
      <c r="A426" t="str">
        <f t="shared" si="6"/>
        <v>50</v>
      </c>
      <c r="B426" t="s">
        <v>1112</v>
      </c>
      <c r="C426" t="s">
        <v>1113</v>
      </c>
      <c r="D426" s="189">
        <v>0</v>
      </c>
      <c r="E426" s="189">
        <v>90.44</v>
      </c>
      <c r="J426" s="190">
        <v>0</v>
      </c>
      <c r="K426" s="190">
        <v>90.44</v>
      </c>
      <c r="L426" s="189">
        <v>-90.44</v>
      </c>
      <c r="M426">
        <v>0</v>
      </c>
      <c r="N426">
        <v>90.44</v>
      </c>
    </row>
    <row r="427" spans="1:14" ht="12.75">
      <c r="A427" t="str">
        <f t="shared" si="6"/>
        <v>50</v>
      </c>
      <c r="B427" t="s">
        <v>1114</v>
      </c>
      <c r="C427" t="s">
        <v>1115</v>
      </c>
      <c r="D427" s="189">
        <v>0</v>
      </c>
      <c r="E427" s="189">
        <v>1179.79</v>
      </c>
      <c r="J427" s="190">
        <v>0</v>
      </c>
      <c r="K427" s="190">
        <v>1179.79</v>
      </c>
      <c r="L427" s="189">
        <v>-1179.79</v>
      </c>
      <c r="M427">
        <v>0</v>
      </c>
      <c r="N427">
        <v>1179.79</v>
      </c>
    </row>
    <row r="428" spans="1:14" ht="12.75">
      <c r="A428" t="str">
        <f t="shared" si="6"/>
        <v>50</v>
      </c>
      <c r="B428" t="s">
        <v>1116</v>
      </c>
      <c r="C428" t="s">
        <v>1117</v>
      </c>
      <c r="D428" s="189">
        <v>0</v>
      </c>
      <c r="E428" s="189">
        <v>8.87</v>
      </c>
      <c r="J428" s="190">
        <v>0</v>
      </c>
      <c r="K428" s="190">
        <v>8.87</v>
      </c>
      <c r="L428" s="189">
        <v>-8.87</v>
      </c>
      <c r="M428">
        <v>0</v>
      </c>
      <c r="N428">
        <v>8.87</v>
      </c>
    </row>
    <row r="429" spans="1:14" ht="12.75">
      <c r="A429" t="str">
        <f t="shared" si="6"/>
        <v>50</v>
      </c>
      <c r="B429" t="s">
        <v>1118</v>
      </c>
      <c r="C429" t="s">
        <v>1119</v>
      </c>
      <c r="D429" s="189">
        <v>17738.8</v>
      </c>
      <c r="E429" s="189">
        <v>0</v>
      </c>
      <c r="J429" s="190">
        <v>17738.8</v>
      </c>
      <c r="K429" s="190">
        <v>0</v>
      </c>
      <c r="L429" s="189">
        <v>17738.8</v>
      </c>
      <c r="M429">
        <v>17738.8</v>
      </c>
      <c r="N429">
        <v>0</v>
      </c>
    </row>
    <row r="430" spans="1:14" ht="12.75">
      <c r="A430" t="str">
        <f t="shared" si="6"/>
        <v>50</v>
      </c>
      <c r="B430" t="s">
        <v>1120</v>
      </c>
      <c r="C430" t="s">
        <v>1121</v>
      </c>
      <c r="D430" s="189">
        <v>0</v>
      </c>
      <c r="E430" s="189">
        <v>3354.1</v>
      </c>
      <c r="F430" s="189">
        <v>8279.1</v>
      </c>
      <c r="G430" s="189">
        <v>1925</v>
      </c>
      <c r="J430" s="190">
        <v>8279.1</v>
      </c>
      <c r="K430" s="190">
        <v>5279.1</v>
      </c>
      <c r="L430" s="189">
        <v>3000</v>
      </c>
      <c r="M430">
        <v>3000</v>
      </c>
      <c r="N430">
        <v>0</v>
      </c>
    </row>
    <row r="431" spans="1:14" ht="12.75">
      <c r="A431" t="str">
        <f t="shared" si="6"/>
        <v>50</v>
      </c>
      <c r="B431" t="s">
        <v>1122</v>
      </c>
      <c r="C431" t="s">
        <v>1123</v>
      </c>
      <c r="D431" s="189">
        <v>0</v>
      </c>
      <c r="E431" s="189">
        <v>3658.06</v>
      </c>
      <c r="J431" s="190">
        <v>0</v>
      </c>
      <c r="K431" s="190">
        <v>3658.06</v>
      </c>
      <c r="L431" s="189">
        <v>-3658.06</v>
      </c>
      <c r="M431">
        <v>0</v>
      </c>
      <c r="N431">
        <v>3658.06</v>
      </c>
    </row>
    <row r="432" spans="1:14" ht="12.75">
      <c r="A432" t="str">
        <f t="shared" si="6"/>
        <v>50</v>
      </c>
      <c r="B432" t="s">
        <v>1124</v>
      </c>
      <c r="C432" t="s">
        <v>1125</v>
      </c>
      <c r="D432" s="189">
        <v>0</v>
      </c>
      <c r="E432" s="189">
        <v>242.35</v>
      </c>
      <c r="J432" s="190">
        <v>0</v>
      </c>
      <c r="K432" s="190">
        <v>242.35</v>
      </c>
      <c r="L432" s="189">
        <v>-242.35</v>
      </c>
      <c r="M432">
        <v>0</v>
      </c>
      <c r="N432">
        <v>242.35</v>
      </c>
    </row>
    <row r="433" spans="1:14" ht="12.75">
      <c r="A433" t="str">
        <f t="shared" si="6"/>
        <v>50</v>
      </c>
      <c r="B433" t="s">
        <v>1126</v>
      </c>
      <c r="C433" t="s">
        <v>1127</v>
      </c>
      <c r="D433" s="189">
        <v>0</v>
      </c>
      <c r="E433" s="189">
        <v>2000</v>
      </c>
      <c r="J433" s="190">
        <v>0</v>
      </c>
      <c r="K433" s="190">
        <v>2000</v>
      </c>
      <c r="L433" s="189">
        <v>-2000</v>
      </c>
      <c r="M433">
        <v>0</v>
      </c>
      <c r="N433">
        <v>2000</v>
      </c>
    </row>
    <row r="434" spans="1:14" ht="12.75">
      <c r="A434" t="str">
        <f t="shared" si="6"/>
        <v>50</v>
      </c>
      <c r="B434" t="s">
        <v>1128</v>
      </c>
      <c r="C434" t="s">
        <v>1129</v>
      </c>
      <c r="D434" s="189">
        <v>0</v>
      </c>
      <c r="E434" s="189">
        <v>1000</v>
      </c>
      <c r="J434" s="190">
        <v>0</v>
      </c>
      <c r="K434" s="190">
        <v>1000</v>
      </c>
      <c r="L434" s="189">
        <v>-1000</v>
      </c>
      <c r="M434">
        <v>0</v>
      </c>
      <c r="N434">
        <v>1000</v>
      </c>
    </row>
    <row r="435" spans="1:14" ht="12.75">
      <c r="A435" t="str">
        <f t="shared" si="6"/>
        <v>50</v>
      </c>
      <c r="B435" t="s">
        <v>1130</v>
      </c>
      <c r="C435" t="s">
        <v>1131</v>
      </c>
      <c r="D435" s="189">
        <v>0.79</v>
      </c>
      <c r="E435" s="189">
        <v>0</v>
      </c>
      <c r="J435" s="190">
        <v>0.79</v>
      </c>
      <c r="K435" s="190">
        <v>0</v>
      </c>
      <c r="L435" s="189">
        <v>0.79</v>
      </c>
      <c r="M435">
        <v>0.79</v>
      </c>
      <c r="N435">
        <v>0</v>
      </c>
    </row>
    <row r="436" spans="1:14" ht="12.75">
      <c r="A436" t="str">
        <f t="shared" si="6"/>
        <v>50</v>
      </c>
      <c r="B436" t="s">
        <v>1132</v>
      </c>
      <c r="C436" t="s">
        <v>1133</v>
      </c>
      <c r="D436" s="189">
        <v>0.18</v>
      </c>
      <c r="E436" s="189">
        <v>0.18</v>
      </c>
      <c r="J436" s="190">
        <v>0.18</v>
      </c>
      <c r="K436" s="190">
        <v>0.18</v>
      </c>
      <c r="L436" s="189">
        <v>0</v>
      </c>
      <c r="M436">
        <v>0</v>
      </c>
      <c r="N436">
        <v>0</v>
      </c>
    </row>
    <row r="437" spans="1:14" ht="12.75">
      <c r="A437" t="str">
        <f t="shared" si="6"/>
        <v>50</v>
      </c>
      <c r="B437" t="s">
        <v>1134</v>
      </c>
      <c r="C437" t="s">
        <v>1135</v>
      </c>
      <c r="D437" s="189">
        <v>0</v>
      </c>
      <c r="E437" s="189">
        <v>1771.33</v>
      </c>
      <c r="J437" s="190">
        <v>0</v>
      </c>
      <c r="K437" s="190">
        <v>1771.33</v>
      </c>
      <c r="L437" s="189">
        <v>-1771.33</v>
      </c>
      <c r="M437">
        <v>0</v>
      </c>
      <c r="N437">
        <v>1771.33</v>
      </c>
    </row>
    <row r="438" spans="1:14" ht="12.75">
      <c r="A438" t="str">
        <f t="shared" si="6"/>
        <v>50</v>
      </c>
      <c r="B438" t="s">
        <v>1136</v>
      </c>
      <c r="C438" t="s">
        <v>1137</v>
      </c>
      <c r="D438" s="189">
        <v>6579.900000000001</v>
      </c>
      <c r="E438" s="189">
        <v>0</v>
      </c>
      <c r="J438" s="190">
        <v>6579.900000000001</v>
      </c>
      <c r="K438" s="190">
        <v>0</v>
      </c>
      <c r="L438" s="189">
        <v>6579.900000000001</v>
      </c>
      <c r="M438">
        <v>6579.900000000001</v>
      </c>
      <c r="N438">
        <v>0</v>
      </c>
    </row>
    <row r="439" spans="1:14" ht="12.75">
      <c r="A439" t="str">
        <f t="shared" si="6"/>
        <v>50</v>
      </c>
      <c r="B439" t="s">
        <v>1138</v>
      </c>
      <c r="C439" t="s">
        <v>1139</v>
      </c>
      <c r="D439" s="189">
        <v>0</v>
      </c>
      <c r="E439" s="189">
        <v>0.01</v>
      </c>
      <c r="J439" s="190">
        <v>0</v>
      </c>
      <c r="K439" s="190">
        <v>0.01</v>
      </c>
      <c r="L439" s="189">
        <v>-0.01</v>
      </c>
      <c r="M439">
        <v>0</v>
      </c>
      <c r="N439">
        <v>0.01</v>
      </c>
    </row>
    <row r="440" spans="1:14" ht="12.75">
      <c r="A440" t="str">
        <f t="shared" si="6"/>
        <v>50</v>
      </c>
      <c r="B440" t="s">
        <v>1140</v>
      </c>
      <c r="C440" t="s">
        <v>1141</v>
      </c>
      <c r="D440" s="189">
        <v>0</v>
      </c>
      <c r="E440" s="189">
        <v>223.32</v>
      </c>
      <c r="J440" s="190">
        <v>0</v>
      </c>
      <c r="K440" s="190">
        <v>223.32</v>
      </c>
      <c r="L440" s="189">
        <v>-223.32</v>
      </c>
      <c r="M440">
        <v>0</v>
      </c>
      <c r="N440">
        <v>223.32</v>
      </c>
    </row>
    <row r="441" spans="1:14" ht="12.75">
      <c r="A441" t="str">
        <f t="shared" si="6"/>
        <v>50</v>
      </c>
      <c r="B441" t="s">
        <v>1142</v>
      </c>
      <c r="C441" t="s">
        <v>1143</v>
      </c>
      <c r="D441" s="189">
        <v>0</v>
      </c>
      <c r="E441" s="189">
        <v>1253.96</v>
      </c>
      <c r="J441" s="190">
        <v>0</v>
      </c>
      <c r="K441" s="190">
        <v>1253.96</v>
      </c>
      <c r="L441" s="189">
        <v>-1253.96</v>
      </c>
      <c r="M441">
        <v>0</v>
      </c>
      <c r="N441">
        <v>1253.96</v>
      </c>
    </row>
    <row r="442" spans="1:14" ht="12.75">
      <c r="A442" t="str">
        <f t="shared" si="6"/>
        <v>50</v>
      </c>
      <c r="B442" t="s">
        <v>1144</v>
      </c>
      <c r="C442" t="s">
        <v>1145</v>
      </c>
      <c r="D442" s="189">
        <v>0</v>
      </c>
      <c r="E442" s="189">
        <v>69.73</v>
      </c>
      <c r="J442" s="190">
        <v>0</v>
      </c>
      <c r="K442" s="190">
        <v>69.73</v>
      </c>
      <c r="L442" s="189">
        <v>-69.73</v>
      </c>
      <c r="M442">
        <v>0</v>
      </c>
      <c r="N442">
        <v>69.73</v>
      </c>
    </row>
    <row r="443" spans="1:14" ht="12.75">
      <c r="A443" t="str">
        <f t="shared" si="6"/>
        <v>50</v>
      </c>
      <c r="B443" t="s">
        <v>1146</v>
      </c>
      <c r="C443" t="s">
        <v>1147</v>
      </c>
      <c r="D443" s="189">
        <v>3795</v>
      </c>
      <c r="E443" s="189">
        <v>0</v>
      </c>
      <c r="J443" s="190">
        <v>3795</v>
      </c>
      <c r="K443" s="190">
        <v>0</v>
      </c>
      <c r="L443" s="189">
        <v>3795</v>
      </c>
      <c r="M443">
        <v>3795</v>
      </c>
      <c r="N443">
        <v>0</v>
      </c>
    </row>
    <row r="444" spans="1:14" ht="12.75">
      <c r="A444" t="str">
        <f t="shared" si="6"/>
        <v>50</v>
      </c>
      <c r="B444" t="s">
        <v>1148</v>
      </c>
      <c r="C444" t="s">
        <v>1149</v>
      </c>
      <c r="D444" s="189">
        <v>0</v>
      </c>
      <c r="E444" s="189">
        <v>701.15</v>
      </c>
      <c r="J444" s="190">
        <v>0</v>
      </c>
      <c r="K444" s="190">
        <v>701.15</v>
      </c>
      <c r="L444" s="189">
        <v>-701.15</v>
      </c>
      <c r="M444">
        <v>0</v>
      </c>
      <c r="N444">
        <v>701.15</v>
      </c>
    </row>
    <row r="445" spans="1:14" ht="12.75">
      <c r="A445" t="str">
        <f t="shared" si="6"/>
        <v>50</v>
      </c>
      <c r="B445" t="s">
        <v>1150</v>
      </c>
      <c r="C445" t="s">
        <v>1151</v>
      </c>
      <c r="D445" s="189">
        <v>0</v>
      </c>
      <c r="E445" s="189">
        <v>13.94</v>
      </c>
      <c r="J445" s="190">
        <v>0</v>
      </c>
      <c r="K445" s="190">
        <v>13.94</v>
      </c>
      <c r="L445" s="189">
        <v>-13.94</v>
      </c>
      <c r="M445">
        <v>0</v>
      </c>
      <c r="N445">
        <v>13.94</v>
      </c>
    </row>
    <row r="446" spans="1:14" ht="12.75">
      <c r="A446" t="str">
        <f t="shared" si="6"/>
        <v>50</v>
      </c>
      <c r="B446" t="s">
        <v>1152</v>
      </c>
      <c r="C446" t="s">
        <v>1153</v>
      </c>
      <c r="D446" s="189">
        <v>0</v>
      </c>
      <c r="E446" s="189">
        <v>692.59</v>
      </c>
      <c r="J446" s="190">
        <v>0</v>
      </c>
      <c r="K446" s="190">
        <v>692.59</v>
      </c>
      <c r="L446" s="189">
        <v>-692.59</v>
      </c>
      <c r="M446">
        <v>0</v>
      </c>
      <c r="N446">
        <v>692.59</v>
      </c>
    </row>
    <row r="447" spans="1:14" ht="12.75">
      <c r="A447" t="str">
        <f t="shared" si="6"/>
        <v>50</v>
      </c>
      <c r="B447" t="s">
        <v>1154</v>
      </c>
      <c r="C447" t="s">
        <v>1155</v>
      </c>
      <c r="D447" s="189">
        <v>97.35</v>
      </c>
      <c r="E447" s="189">
        <v>0</v>
      </c>
      <c r="J447" s="190">
        <v>97.35</v>
      </c>
      <c r="K447" s="190">
        <v>0</v>
      </c>
      <c r="L447" s="189">
        <v>97.35</v>
      </c>
      <c r="M447">
        <v>97.35</v>
      </c>
      <c r="N447">
        <v>0</v>
      </c>
    </row>
    <row r="448" spans="1:14" ht="12.75">
      <c r="A448" t="str">
        <f t="shared" si="6"/>
        <v>50</v>
      </c>
      <c r="B448" t="s">
        <v>1156</v>
      </c>
      <c r="C448" t="s">
        <v>1157</v>
      </c>
      <c r="D448" s="189">
        <v>0</v>
      </c>
      <c r="E448" s="189">
        <v>199.5</v>
      </c>
      <c r="J448" s="190">
        <v>0</v>
      </c>
      <c r="K448" s="190">
        <v>199.5</v>
      </c>
      <c r="L448" s="189">
        <v>-199.5</v>
      </c>
      <c r="M448">
        <v>0</v>
      </c>
      <c r="N448">
        <v>199.5</v>
      </c>
    </row>
    <row r="449" spans="1:14" ht="12.75">
      <c r="A449" t="str">
        <f t="shared" si="6"/>
        <v>50</v>
      </c>
      <c r="B449" t="s">
        <v>1158</v>
      </c>
      <c r="C449" t="s">
        <v>1159</v>
      </c>
      <c r="D449" s="189">
        <v>0</v>
      </c>
      <c r="E449" s="189">
        <v>185.01</v>
      </c>
      <c r="J449" s="190">
        <v>0</v>
      </c>
      <c r="K449" s="190">
        <v>185.01</v>
      </c>
      <c r="L449" s="189">
        <v>-185.01</v>
      </c>
      <c r="M449">
        <v>0</v>
      </c>
      <c r="N449">
        <v>185.01</v>
      </c>
    </row>
    <row r="450" spans="1:14" ht="12.75">
      <c r="A450" t="str">
        <f t="shared" si="6"/>
        <v>50</v>
      </c>
      <c r="B450" t="s">
        <v>1160</v>
      </c>
      <c r="C450" t="s">
        <v>1161</v>
      </c>
      <c r="D450" s="189">
        <v>0</v>
      </c>
      <c r="E450" s="189">
        <v>34.93</v>
      </c>
      <c r="J450" s="190">
        <v>0</v>
      </c>
      <c r="K450" s="190">
        <v>34.93</v>
      </c>
      <c r="L450" s="189">
        <v>-34.93</v>
      </c>
      <c r="M450">
        <v>0</v>
      </c>
      <c r="N450">
        <v>34.93</v>
      </c>
    </row>
    <row r="451" spans="1:14" ht="12.75">
      <c r="A451" t="str">
        <f t="shared" si="6"/>
        <v>50</v>
      </c>
      <c r="B451" t="s">
        <v>1162</v>
      </c>
      <c r="C451" t="s">
        <v>1163</v>
      </c>
      <c r="D451" s="189">
        <v>8804.11</v>
      </c>
      <c r="E451" s="189">
        <v>0</v>
      </c>
      <c r="J451" s="190">
        <v>8804.11</v>
      </c>
      <c r="K451" s="190">
        <v>0</v>
      </c>
      <c r="L451" s="189">
        <v>8804.11</v>
      </c>
      <c r="M451">
        <v>8804.11</v>
      </c>
      <c r="N451">
        <v>0</v>
      </c>
    </row>
    <row r="452" spans="1:14" ht="12.75">
      <c r="A452" t="str">
        <f t="shared" si="6"/>
        <v>50</v>
      </c>
      <c r="B452" t="s">
        <v>1164</v>
      </c>
      <c r="C452" t="s">
        <v>1165</v>
      </c>
      <c r="D452" s="189">
        <v>0</v>
      </c>
      <c r="E452" s="189">
        <v>258.94</v>
      </c>
      <c r="J452" s="190">
        <v>0</v>
      </c>
      <c r="K452" s="190">
        <v>258.94</v>
      </c>
      <c r="L452" s="189">
        <v>-258.94</v>
      </c>
      <c r="M452">
        <v>0</v>
      </c>
      <c r="N452">
        <v>258.94</v>
      </c>
    </row>
    <row r="453" spans="1:14" ht="12.75">
      <c r="A453" t="str">
        <f t="shared" si="6"/>
        <v>50</v>
      </c>
      <c r="B453" t="s">
        <v>1166</v>
      </c>
      <c r="C453" t="s">
        <v>1167</v>
      </c>
      <c r="D453" s="189">
        <v>0.02</v>
      </c>
      <c r="E453" s="189">
        <v>0</v>
      </c>
      <c r="J453" s="190">
        <v>0.02</v>
      </c>
      <c r="K453" s="190">
        <v>0</v>
      </c>
      <c r="L453" s="189">
        <v>0.02</v>
      </c>
      <c r="M453">
        <v>0.02</v>
      </c>
      <c r="N453">
        <v>0</v>
      </c>
    </row>
    <row r="454" spans="1:14" ht="12.75">
      <c r="A454" t="str">
        <f t="shared" si="6"/>
        <v>50</v>
      </c>
      <c r="B454" t="s">
        <v>1168</v>
      </c>
      <c r="C454" t="s">
        <v>1022</v>
      </c>
      <c r="D454" s="189">
        <v>0</v>
      </c>
      <c r="E454" s="189">
        <v>107.25</v>
      </c>
      <c r="J454" s="190">
        <v>0</v>
      </c>
      <c r="K454" s="190">
        <v>107.25</v>
      </c>
      <c r="L454" s="189">
        <v>-107.25</v>
      </c>
      <c r="M454">
        <v>0</v>
      </c>
      <c r="N454">
        <v>107.25</v>
      </c>
    </row>
    <row r="455" spans="1:14" ht="12.75">
      <c r="A455" t="str">
        <f aca="true" t="shared" si="7" ref="A455:A518">LEFT(B455,2)</f>
        <v>50</v>
      </c>
      <c r="B455" t="s">
        <v>1169</v>
      </c>
      <c r="C455" t="s">
        <v>1170</v>
      </c>
      <c r="D455" s="189">
        <v>0</v>
      </c>
      <c r="E455" s="189">
        <v>1308</v>
      </c>
      <c r="F455" s="189">
        <v>1308</v>
      </c>
      <c r="G455" s="189">
        <v>0</v>
      </c>
      <c r="J455" s="190">
        <v>1308</v>
      </c>
      <c r="K455" s="190">
        <v>1308</v>
      </c>
      <c r="L455" s="189">
        <v>0</v>
      </c>
      <c r="M455">
        <v>0</v>
      </c>
      <c r="N455">
        <v>0</v>
      </c>
    </row>
    <row r="456" spans="1:14" ht="12.75">
      <c r="A456" t="str">
        <f t="shared" si="7"/>
        <v>50</v>
      </c>
      <c r="B456" t="s">
        <v>1171</v>
      </c>
      <c r="C456" t="s">
        <v>1172</v>
      </c>
      <c r="D456" s="189">
        <v>0</v>
      </c>
      <c r="E456" s="189">
        <v>1052.62</v>
      </c>
      <c r="F456" s="189">
        <v>7.89</v>
      </c>
      <c r="G456" s="189">
        <v>380.28000000000003</v>
      </c>
      <c r="J456" s="190">
        <v>7.89</v>
      </c>
      <c r="K456" s="190">
        <v>1432.8999999999999</v>
      </c>
      <c r="L456" s="189">
        <v>-1425.0099999999998</v>
      </c>
      <c r="M456">
        <v>0</v>
      </c>
      <c r="N456">
        <v>1425.0099999999998</v>
      </c>
    </row>
    <row r="457" spans="1:14" ht="12.75">
      <c r="A457" t="str">
        <f t="shared" si="7"/>
        <v>50</v>
      </c>
      <c r="B457" t="s">
        <v>1173</v>
      </c>
      <c r="C457" t="s">
        <v>1174</v>
      </c>
      <c r="D457" s="189">
        <v>0</v>
      </c>
      <c r="E457" s="189">
        <v>406.19</v>
      </c>
      <c r="F457" s="189">
        <v>406.18</v>
      </c>
      <c r="G457" s="189">
        <v>0</v>
      </c>
      <c r="J457" s="190">
        <v>406.18</v>
      </c>
      <c r="K457" s="190">
        <v>406.19</v>
      </c>
      <c r="L457" s="189">
        <v>-0.009999999999990905</v>
      </c>
      <c r="M457">
        <v>0</v>
      </c>
      <c r="N457">
        <v>0.009999999999990905</v>
      </c>
    </row>
    <row r="458" spans="1:14" ht="12.75">
      <c r="A458" t="str">
        <f t="shared" si="7"/>
        <v>50</v>
      </c>
      <c r="B458" t="s">
        <v>1175</v>
      </c>
      <c r="C458" t="s">
        <v>1176</v>
      </c>
      <c r="D458" s="189">
        <v>0</v>
      </c>
      <c r="E458" s="189">
        <v>270.03</v>
      </c>
      <c r="J458" s="190">
        <v>0</v>
      </c>
      <c r="K458" s="190">
        <v>270.03</v>
      </c>
      <c r="L458" s="189">
        <v>-270.03</v>
      </c>
      <c r="M458">
        <v>0</v>
      </c>
      <c r="N458">
        <v>270.03</v>
      </c>
    </row>
    <row r="459" spans="1:14" ht="12.75">
      <c r="A459" t="str">
        <f t="shared" si="7"/>
        <v>50</v>
      </c>
      <c r="B459" t="s">
        <v>1177</v>
      </c>
      <c r="C459" t="s">
        <v>1178</v>
      </c>
      <c r="D459" s="189">
        <v>2.98</v>
      </c>
      <c r="E459" s="189">
        <v>0</v>
      </c>
      <c r="J459" s="190">
        <v>2.98</v>
      </c>
      <c r="K459" s="190">
        <v>0</v>
      </c>
      <c r="L459" s="189">
        <v>2.98</v>
      </c>
      <c r="M459">
        <v>2.98</v>
      </c>
      <c r="N459">
        <v>0</v>
      </c>
    </row>
    <row r="460" spans="1:14" ht="12.75">
      <c r="A460" t="str">
        <f t="shared" si="7"/>
        <v>50</v>
      </c>
      <c r="B460" t="s">
        <v>1179</v>
      </c>
      <c r="C460" t="s">
        <v>1180</v>
      </c>
      <c r="D460" s="189">
        <v>119.51</v>
      </c>
      <c r="E460" s="189">
        <v>0</v>
      </c>
      <c r="J460" s="190">
        <v>119.51</v>
      </c>
      <c r="K460" s="190">
        <v>0</v>
      </c>
      <c r="L460" s="189">
        <v>119.51</v>
      </c>
      <c r="M460">
        <v>119.51</v>
      </c>
      <c r="N460">
        <v>0</v>
      </c>
    </row>
    <row r="461" spans="1:14" ht="12.75">
      <c r="A461" t="str">
        <f t="shared" si="7"/>
        <v>50</v>
      </c>
      <c r="B461" t="s">
        <v>1181</v>
      </c>
      <c r="C461" t="s">
        <v>1182</v>
      </c>
      <c r="D461" s="189">
        <v>0</v>
      </c>
      <c r="E461" s="189">
        <v>198.26</v>
      </c>
      <c r="J461" s="190">
        <v>0</v>
      </c>
      <c r="K461" s="190">
        <v>198.26</v>
      </c>
      <c r="L461" s="189">
        <v>-198.26</v>
      </c>
      <c r="M461">
        <v>0</v>
      </c>
      <c r="N461">
        <v>198.26</v>
      </c>
    </row>
    <row r="462" spans="1:14" ht="12.75">
      <c r="A462" t="str">
        <f t="shared" si="7"/>
        <v>50</v>
      </c>
      <c r="B462" t="s">
        <v>1183</v>
      </c>
      <c r="C462" t="s">
        <v>1184</v>
      </c>
      <c r="D462" s="189">
        <v>0</v>
      </c>
      <c r="E462" s="189">
        <v>14.99</v>
      </c>
      <c r="J462" s="190">
        <v>0</v>
      </c>
      <c r="K462" s="190">
        <v>14.99</v>
      </c>
      <c r="L462" s="189">
        <v>-14.99</v>
      </c>
      <c r="M462">
        <v>0</v>
      </c>
      <c r="N462">
        <v>14.99</v>
      </c>
    </row>
    <row r="463" spans="1:14" ht="12.75">
      <c r="A463" t="str">
        <f t="shared" si="7"/>
        <v>50</v>
      </c>
      <c r="B463" t="s">
        <v>1185</v>
      </c>
      <c r="C463" t="s">
        <v>1099</v>
      </c>
      <c r="D463" s="189">
        <v>279.59</v>
      </c>
      <c r="E463" s="189">
        <v>279.59</v>
      </c>
      <c r="J463" s="190">
        <v>279.59</v>
      </c>
      <c r="K463" s="190">
        <v>279.59</v>
      </c>
      <c r="L463" s="189">
        <v>0</v>
      </c>
      <c r="M463">
        <v>0</v>
      </c>
      <c r="N463">
        <v>0</v>
      </c>
    </row>
    <row r="464" spans="1:14" ht="12.75">
      <c r="A464" t="str">
        <f t="shared" si="7"/>
        <v>50</v>
      </c>
      <c r="B464" t="s">
        <v>1186</v>
      </c>
      <c r="C464" t="s">
        <v>1187</v>
      </c>
      <c r="D464" s="189">
        <v>0</v>
      </c>
      <c r="E464" s="189">
        <v>1090</v>
      </c>
      <c r="J464" s="190">
        <v>0</v>
      </c>
      <c r="K464" s="190">
        <v>1090</v>
      </c>
      <c r="L464" s="189">
        <v>-1090</v>
      </c>
      <c r="M464">
        <v>0</v>
      </c>
      <c r="N464">
        <v>1090</v>
      </c>
    </row>
    <row r="465" spans="1:14" ht="12.75">
      <c r="A465" t="str">
        <f t="shared" si="7"/>
        <v>50</v>
      </c>
      <c r="B465" t="s">
        <v>1188</v>
      </c>
      <c r="C465" t="s">
        <v>1189</v>
      </c>
      <c r="D465" s="189">
        <v>0</v>
      </c>
      <c r="E465" s="189">
        <v>2762.03</v>
      </c>
      <c r="F465" s="189">
        <v>7040.63</v>
      </c>
      <c r="G465" s="189">
        <v>10526.6</v>
      </c>
      <c r="J465" s="190">
        <v>7040.63</v>
      </c>
      <c r="K465" s="190">
        <v>13288.630000000001</v>
      </c>
      <c r="L465" s="189">
        <v>-6248.000000000001</v>
      </c>
      <c r="M465">
        <v>0</v>
      </c>
      <c r="N465">
        <v>6248.000000000001</v>
      </c>
    </row>
    <row r="466" spans="1:14" ht="12.75">
      <c r="A466" t="str">
        <f t="shared" si="7"/>
        <v>50</v>
      </c>
      <c r="B466" t="s">
        <v>1190</v>
      </c>
      <c r="C466" t="s">
        <v>1191</v>
      </c>
      <c r="D466" s="189">
        <v>0</v>
      </c>
      <c r="E466" s="189">
        <v>1785</v>
      </c>
      <c r="F466" s="189">
        <v>2420</v>
      </c>
      <c r="G466" s="189">
        <v>6461</v>
      </c>
      <c r="J466" s="190">
        <v>2420</v>
      </c>
      <c r="K466" s="190">
        <v>8246</v>
      </c>
      <c r="L466" s="189">
        <v>-5826</v>
      </c>
      <c r="M466">
        <v>0</v>
      </c>
      <c r="N466">
        <v>5826</v>
      </c>
    </row>
    <row r="467" spans="1:14" ht="12.75">
      <c r="A467" t="str">
        <f t="shared" si="7"/>
        <v>50</v>
      </c>
      <c r="B467" t="s">
        <v>1192</v>
      </c>
      <c r="C467" t="s">
        <v>1193</v>
      </c>
      <c r="D467" s="189">
        <v>0</v>
      </c>
      <c r="E467" s="189">
        <v>36803.88</v>
      </c>
      <c r="J467" s="190">
        <v>0</v>
      </c>
      <c r="K467" s="190">
        <v>36803.88</v>
      </c>
      <c r="L467" s="189">
        <v>-36803.88</v>
      </c>
      <c r="M467">
        <v>0</v>
      </c>
      <c r="N467">
        <v>36803.88</v>
      </c>
    </row>
    <row r="468" spans="1:14" ht="12.75">
      <c r="A468" t="str">
        <f t="shared" si="7"/>
        <v>50</v>
      </c>
      <c r="B468" t="s">
        <v>1194</v>
      </c>
      <c r="C468" t="s">
        <v>1195</v>
      </c>
      <c r="D468" s="189">
        <v>370.8</v>
      </c>
      <c r="E468" s="189">
        <v>0</v>
      </c>
      <c r="J468" s="190">
        <v>370.8</v>
      </c>
      <c r="K468" s="190">
        <v>0</v>
      </c>
      <c r="L468" s="189">
        <v>370.8</v>
      </c>
      <c r="M468">
        <v>370.8</v>
      </c>
      <c r="N468">
        <v>0</v>
      </c>
    </row>
    <row r="469" spans="1:14" ht="12.75">
      <c r="A469" t="str">
        <f t="shared" si="7"/>
        <v>50</v>
      </c>
      <c r="B469" t="s">
        <v>1196</v>
      </c>
      <c r="C469" t="s">
        <v>1197</v>
      </c>
      <c r="D469" s="189">
        <v>0</v>
      </c>
      <c r="E469" s="189">
        <v>370.8</v>
      </c>
      <c r="J469" s="190">
        <v>0</v>
      </c>
      <c r="K469" s="190">
        <v>370.8</v>
      </c>
      <c r="L469" s="189">
        <v>-370.8</v>
      </c>
      <c r="M469">
        <v>0</v>
      </c>
      <c r="N469">
        <v>370.8</v>
      </c>
    </row>
    <row r="470" spans="1:14" ht="12.75">
      <c r="A470" t="str">
        <f t="shared" si="7"/>
        <v>50</v>
      </c>
      <c r="B470" t="s">
        <v>1198</v>
      </c>
      <c r="C470" t="s">
        <v>1199</v>
      </c>
      <c r="D470" s="189">
        <v>0</v>
      </c>
      <c r="E470" s="189">
        <v>78831.34</v>
      </c>
      <c r="J470" s="190">
        <v>0</v>
      </c>
      <c r="K470" s="190">
        <v>78831.34</v>
      </c>
      <c r="L470" s="189">
        <v>-78831.34</v>
      </c>
      <c r="M470">
        <v>0</v>
      </c>
      <c r="N470">
        <v>78831.34</v>
      </c>
    </row>
    <row r="471" spans="1:14" ht="12.75">
      <c r="A471" t="str">
        <f t="shared" si="7"/>
        <v>50</v>
      </c>
      <c r="B471" t="s">
        <v>1200</v>
      </c>
      <c r="C471" t="s">
        <v>438</v>
      </c>
      <c r="D471" s="189">
        <v>0</v>
      </c>
      <c r="E471" s="189">
        <v>11451.09</v>
      </c>
      <c r="J471" s="190">
        <v>0</v>
      </c>
      <c r="K471" s="190">
        <v>11451.09</v>
      </c>
      <c r="L471" s="189">
        <v>-11451.09</v>
      </c>
      <c r="M471">
        <v>0</v>
      </c>
      <c r="N471">
        <v>11451.09</v>
      </c>
    </row>
    <row r="472" spans="1:14" ht="12.75">
      <c r="A472" t="str">
        <f t="shared" si="7"/>
        <v>50</v>
      </c>
      <c r="B472" t="s">
        <v>1201</v>
      </c>
      <c r="C472" t="s">
        <v>1202</v>
      </c>
      <c r="D472" s="189">
        <v>17132</v>
      </c>
      <c r="E472" s="189">
        <v>95932.63</v>
      </c>
      <c r="J472" s="190">
        <v>17132</v>
      </c>
      <c r="K472" s="190">
        <v>95932.63</v>
      </c>
      <c r="L472" s="189">
        <v>-78800.63</v>
      </c>
      <c r="M472">
        <v>0</v>
      </c>
      <c r="N472">
        <v>78800.63</v>
      </c>
    </row>
    <row r="473" spans="1:14" ht="12.75">
      <c r="A473" t="str">
        <f t="shared" si="7"/>
        <v>50</v>
      </c>
      <c r="B473" t="s">
        <v>1203</v>
      </c>
      <c r="C473" t="s">
        <v>1204</v>
      </c>
      <c r="D473" s="189">
        <v>7754.66</v>
      </c>
      <c r="E473" s="189">
        <v>0</v>
      </c>
      <c r="J473" s="190">
        <v>7754.66</v>
      </c>
      <c r="K473" s="190">
        <v>0</v>
      </c>
      <c r="L473" s="189">
        <v>7754.66</v>
      </c>
      <c r="M473">
        <v>7754.66</v>
      </c>
      <c r="N473">
        <v>0</v>
      </c>
    </row>
    <row r="474" spans="1:14" ht="12.75">
      <c r="A474" t="str">
        <f t="shared" si="7"/>
        <v>50</v>
      </c>
      <c r="B474" t="s">
        <v>1205</v>
      </c>
      <c r="C474" t="s">
        <v>1206</v>
      </c>
      <c r="D474" s="189">
        <v>0</v>
      </c>
      <c r="E474" s="189">
        <v>145864.61</v>
      </c>
      <c r="J474" s="190">
        <v>0</v>
      </c>
      <c r="K474" s="190">
        <v>145864.61</v>
      </c>
      <c r="L474" s="189">
        <v>-145864.61</v>
      </c>
      <c r="M474">
        <v>0</v>
      </c>
      <c r="N474">
        <v>145864.61</v>
      </c>
    </row>
    <row r="475" spans="1:14" ht="12.75">
      <c r="A475" t="str">
        <f t="shared" si="7"/>
        <v>50</v>
      </c>
      <c r="B475" t="s">
        <v>1207</v>
      </c>
      <c r="C475" t="s">
        <v>1208</v>
      </c>
      <c r="D475" s="189">
        <v>0</v>
      </c>
      <c r="E475" s="189">
        <v>5.75</v>
      </c>
      <c r="J475" s="190">
        <v>0</v>
      </c>
      <c r="K475" s="190">
        <v>5.75</v>
      </c>
      <c r="L475" s="189">
        <v>-5.75</v>
      </c>
      <c r="M475">
        <v>0</v>
      </c>
      <c r="N475">
        <v>5.75</v>
      </c>
    </row>
    <row r="476" spans="1:14" ht="12.75">
      <c r="A476" t="str">
        <f t="shared" si="7"/>
        <v>50</v>
      </c>
      <c r="B476" t="s">
        <v>1209</v>
      </c>
      <c r="C476" t="s">
        <v>1210</v>
      </c>
      <c r="D476" s="189">
        <v>0</v>
      </c>
      <c r="E476" s="189">
        <v>590</v>
      </c>
      <c r="J476" s="190">
        <v>0</v>
      </c>
      <c r="K476" s="190">
        <v>590</v>
      </c>
      <c r="L476" s="189">
        <v>-590</v>
      </c>
      <c r="M476">
        <v>0</v>
      </c>
      <c r="N476">
        <v>590</v>
      </c>
    </row>
    <row r="477" spans="1:14" ht="12.75">
      <c r="A477" t="str">
        <f t="shared" si="7"/>
        <v>50</v>
      </c>
      <c r="B477" t="s">
        <v>1211</v>
      </c>
      <c r="C477" t="s">
        <v>1212</v>
      </c>
      <c r="D477" s="189">
        <v>0</v>
      </c>
      <c r="E477" s="189">
        <v>2606.12</v>
      </c>
      <c r="J477" s="190">
        <v>0</v>
      </c>
      <c r="K477" s="190">
        <v>2606.12</v>
      </c>
      <c r="L477" s="189">
        <v>-2606.12</v>
      </c>
      <c r="M477">
        <v>0</v>
      </c>
      <c r="N477">
        <v>2606.12</v>
      </c>
    </row>
    <row r="478" spans="1:14" ht="12.75">
      <c r="A478" t="str">
        <f t="shared" si="7"/>
        <v>50</v>
      </c>
      <c r="B478" t="s">
        <v>1213</v>
      </c>
      <c r="C478" t="s">
        <v>1214</v>
      </c>
      <c r="D478" s="189">
        <v>0</v>
      </c>
      <c r="E478" s="189">
        <v>484.77</v>
      </c>
      <c r="J478" s="190">
        <v>0</v>
      </c>
      <c r="K478" s="190">
        <v>484.77</v>
      </c>
      <c r="L478" s="189">
        <v>-484.77</v>
      </c>
      <c r="M478">
        <v>0</v>
      </c>
      <c r="N478">
        <v>484.77</v>
      </c>
    </row>
    <row r="479" spans="1:14" ht="12.75">
      <c r="A479" t="str">
        <f t="shared" si="7"/>
        <v>50</v>
      </c>
      <c r="B479" t="s">
        <v>1215</v>
      </c>
      <c r="C479" t="s">
        <v>1216</v>
      </c>
      <c r="D479" s="189">
        <v>0</v>
      </c>
      <c r="E479" s="189">
        <v>1487.97</v>
      </c>
      <c r="J479" s="190">
        <v>0</v>
      </c>
      <c r="K479" s="190">
        <v>1487.97</v>
      </c>
      <c r="L479" s="189">
        <v>-1487.97</v>
      </c>
      <c r="M479">
        <v>0</v>
      </c>
      <c r="N479">
        <v>1487.97</v>
      </c>
    </row>
    <row r="480" spans="1:14" ht="12.75">
      <c r="A480" t="str">
        <f t="shared" si="7"/>
        <v>50</v>
      </c>
      <c r="B480" t="s">
        <v>1217</v>
      </c>
      <c r="C480" t="s">
        <v>1218</v>
      </c>
      <c r="D480" s="189">
        <v>0</v>
      </c>
      <c r="E480" s="189">
        <v>7145.47</v>
      </c>
      <c r="J480" s="190">
        <v>0</v>
      </c>
      <c r="K480" s="190">
        <v>7145.47</v>
      </c>
      <c r="L480" s="189">
        <v>-7145.47</v>
      </c>
      <c r="M480">
        <v>0</v>
      </c>
      <c r="N480">
        <v>7145.47</v>
      </c>
    </row>
    <row r="481" spans="1:14" ht="12.75">
      <c r="A481" t="str">
        <f t="shared" si="7"/>
        <v>50</v>
      </c>
      <c r="B481" t="s">
        <v>1219</v>
      </c>
      <c r="C481" t="s">
        <v>1220</v>
      </c>
      <c r="D481" s="189">
        <v>0</v>
      </c>
      <c r="E481" s="189">
        <v>4726.73</v>
      </c>
      <c r="J481" s="190">
        <v>0</v>
      </c>
      <c r="K481" s="190">
        <v>4726.73</v>
      </c>
      <c r="L481" s="189">
        <v>-4726.73</v>
      </c>
      <c r="M481">
        <v>0</v>
      </c>
      <c r="N481">
        <v>4726.73</v>
      </c>
    </row>
    <row r="482" spans="1:14" ht="12.75">
      <c r="A482" t="str">
        <f t="shared" si="7"/>
        <v>50</v>
      </c>
      <c r="B482" t="s">
        <v>1221</v>
      </c>
      <c r="C482" t="s">
        <v>1222</v>
      </c>
      <c r="D482" s="189">
        <v>0</v>
      </c>
      <c r="E482" s="189">
        <v>1023.84</v>
      </c>
      <c r="J482" s="190">
        <v>0</v>
      </c>
      <c r="K482" s="190">
        <v>1023.84</v>
      </c>
      <c r="L482" s="189">
        <v>-1023.84</v>
      </c>
      <c r="M482">
        <v>0</v>
      </c>
      <c r="N482">
        <v>1023.84</v>
      </c>
    </row>
    <row r="483" spans="1:14" ht="12.75">
      <c r="A483" t="str">
        <f t="shared" si="7"/>
        <v>50</v>
      </c>
      <c r="B483" t="s">
        <v>1223</v>
      </c>
      <c r="C483" t="s">
        <v>1224</v>
      </c>
      <c r="D483" s="189">
        <v>0</v>
      </c>
      <c r="E483" s="189">
        <v>57185.92</v>
      </c>
      <c r="J483" s="190">
        <v>0</v>
      </c>
      <c r="K483" s="190">
        <v>57185.92</v>
      </c>
      <c r="L483" s="189">
        <v>-57185.92</v>
      </c>
      <c r="M483">
        <v>0</v>
      </c>
      <c r="N483">
        <v>57185.92</v>
      </c>
    </row>
    <row r="484" spans="1:14" ht="12.75">
      <c r="A484" t="str">
        <f t="shared" si="7"/>
        <v>50</v>
      </c>
      <c r="B484" t="s">
        <v>1225</v>
      </c>
      <c r="C484" t="s">
        <v>1226</v>
      </c>
      <c r="D484" s="189">
        <v>0</v>
      </c>
      <c r="E484" s="189">
        <v>1169.38</v>
      </c>
      <c r="J484" s="190">
        <v>0</v>
      </c>
      <c r="K484" s="190">
        <v>1169.38</v>
      </c>
      <c r="L484" s="189">
        <v>-1169.38</v>
      </c>
      <c r="M484">
        <v>0</v>
      </c>
      <c r="N484">
        <v>1169.38</v>
      </c>
    </row>
    <row r="485" spans="1:14" ht="12.75">
      <c r="A485" t="str">
        <f t="shared" si="7"/>
        <v>50</v>
      </c>
      <c r="B485" t="s">
        <v>1227</v>
      </c>
      <c r="C485" t="s">
        <v>1228</v>
      </c>
      <c r="D485" s="189">
        <v>0</v>
      </c>
      <c r="E485" s="189">
        <v>6905</v>
      </c>
      <c r="F485" s="189">
        <v>1500</v>
      </c>
      <c r="G485" s="189">
        <v>0</v>
      </c>
      <c r="J485" s="190">
        <v>1500</v>
      </c>
      <c r="K485" s="190">
        <v>6905</v>
      </c>
      <c r="L485" s="189">
        <v>-5405</v>
      </c>
      <c r="M485">
        <v>0</v>
      </c>
      <c r="N485">
        <v>5405</v>
      </c>
    </row>
    <row r="486" spans="1:14" ht="12.75">
      <c r="A486" t="str">
        <f t="shared" si="7"/>
        <v>50</v>
      </c>
      <c r="B486" t="s">
        <v>1229</v>
      </c>
      <c r="C486" t="s">
        <v>1230</v>
      </c>
      <c r="D486" s="189">
        <v>0</v>
      </c>
      <c r="E486" s="189">
        <v>7194.96</v>
      </c>
      <c r="J486" s="190">
        <v>0</v>
      </c>
      <c r="K486" s="190">
        <v>7194.96</v>
      </c>
      <c r="L486" s="189">
        <v>-7194.96</v>
      </c>
      <c r="M486">
        <v>0</v>
      </c>
      <c r="N486">
        <v>7194.96</v>
      </c>
    </row>
    <row r="487" spans="1:14" ht="12.75">
      <c r="A487" t="str">
        <f t="shared" si="7"/>
        <v>50</v>
      </c>
      <c r="B487" t="s">
        <v>1231</v>
      </c>
      <c r="C487" t="s">
        <v>1232</v>
      </c>
      <c r="D487" s="189">
        <v>10555.2</v>
      </c>
      <c r="E487" s="189">
        <v>951.41</v>
      </c>
      <c r="J487" s="190">
        <v>10555.2</v>
      </c>
      <c r="K487" s="190">
        <v>951.41</v>
      </c>
      <c r="L487" s="189">
        <v>9603.79</v>
      </c>
      <c r="M487">
        <v>9603.79</v>
      </c>
      <c r="N487">
        <v>0</v>
      </c>
    </row>
    <row r="488" spans="1:14" ht="12.75">
      <c r="A488" t="str">
        <f t="shared" si="7"/>
        <v>50</v>
      </c>
      <c r="B488" t="s">
        <v>1233</v>
      </c>
      <c r="C488" t="s">
        <v>1234</v>
      </c>
      <c r="D488" s="189">
        <v>0</v>
      </c>
      <c r="E488" s="189">
        <v>2828.87</v>
      </c>
      <c r="J488" s="190">
        <v>0</v>
      </c>
      <c r="K488" s="190">
        <v>2828.87</v>
      </c>
      <c r="L488" s="189">
        <v>-2828.87</v>
      </c>
      <c r="M488">
        <v>0</v>
      </c>
      <c r="N488">
        <v>2828.87</v>
      </c>
    </row>
    <row r="489" spans="1:14" ht="12.75">
      <c r="A489" t="str">
        <f t="shared" si="7"/>
        <v>50</v>
      </c>
      <c r="B489" t="s">
        <v>1235</v>
      </c>
      <c r="C489" t="s">
        <v>1236</v>
      </c>
      <c r="D489" s="189">
        <v>0.01</v>
      </c>
      <c r="E489" s="189">
        <v>0</v>
      </c>
      <c r="J489" s="190">
        <v>0.01</v>
      </c>
      <c r="K489" s="190">
        <v>0</v>
      </c>
      <c r="L489" s="189">
        <v>0.01</v>
      </c>
      <c r="M489">
        <v>0.01</v>
      </c>
      <c r="N489">
        <v>0</v>
      </c>
    </row>
    <row r="490" spans="1:14" ht="12.75">
      <c r="A490" t="str">
        <f t="shared" si="7"/>
        <v>50</v>
      </c>
      <c r="B490" t="s">
        <v>1237</v>
      </c>
      <c r="C490" t="s">
        <v>1238</v>
      </c>
      <c r="D490" s="189">
        <v>0</v>
      </c>
      <c r="E490" s="189">
        <v>2523.84</v>
      </c>
      <c r="J490" s="190">
        <v>0</v>
      </c>
      <c r="K490" s="190">
        <v>2523.84</v>
      </c>
      <c r="L490" s="189">
        <v>-2523.84</v>
      </c>
      <c r="M490">
        <v>0</v>
      </c>
      <c r="N490">
        <v>2523.84</v>
      </c>
    </row>
    <row r="491" spans="1:14" ht="12.75">
      <c r="A491" t="str">
        <f t="shared" si="7"/>
        <v>50</v>
      </c>
      <c r="B491" t="s">
        <v>1239</v>
      </c>
      <c r="C491" t="s">
        <v>1240</v>
      </c>
      <c r="D491" s="189">
        <v>3876.75</v>
      </c>
      <c r="E491" s="189">
        <v>0</v>
      </c>
      <c r="J491" s="190">
        <v>3876.75</v>
      </c>
      <c r="K491" s="190">
        <v>0</v>
      </c>
      <c r="L491" s="189">
        <v>3876.75</v>
      </c>
      <c r="M491">
        <v>3876.75</v>
      </c>
      <c r="N491">
        <v>0</v>
      </c>
    </row>
    <row r="492" spans="1:14" ht="12.75">
      <c r="A492" t="str">
        <f t="shared" si="7"/>
        <v>50</v>
      </c>
      <c r="B492" t="s">
        <v>1241</v>
      </c>
      <c r="C492" t="s">
        <v>1242</v>
      </c>
      <c r="D492" s="189">
        <v>2000</v>
      </c>
      <c r="E492" s="189">
        <v>0</v>
      </c>
      <c r="J492" s="190">
        <v>2000</v>
      </c>
      <c r="K492" s="190">
        <v>0</v>
      </c>
      <c r="L492" s="189">
        <v>2000</v>
      </c>
      <c r="M492">
        <v>2000</v>
      </c>
      <c r="N492">
        <v>0</v>
      </c>
    </row>
    <row r="493" spans="1:14" ht="12.75">
      <c r="A493" t="str">
        <f t="shared" si="7"/>
        <v>50</v>
      </c>
      <c r="B493" t="s">
        <v>1243</v>
      </c>
      <c r="C493" t="s">
        <v>1244</v>
      </c>
      <c r="D493" s="189">
        <v>0</v>
      </c>
      <c r="E493" s="189">
        <v>12.12</v>
      </c>
      <c r="J493" s="190">
        <v>0</v>
      </c>
      <c r="K493" s="190">
        <v>12.12</v>
      </c>
      <c r="L493" s="189">
        <v>-12.12</v>
      </c>
      <c r="M493">
        <v>0</v>
      </c>
      <c r="N493">
        <v>12.12</v>
      </c>
    </row>
    <row r="494" spans="1:14" ht="12.75">
      <c r="A494" t="str">
        <f t="shared" si="7"/>
        <v>50</v>
      </c>
      <c r="B494" t="s">
        <v>1245</v>
      </c>
      <c r="C494" t="s">
        <v>1246</v>
      </c>
      <c r="D494" s="189">
        <v>0</v>
      </c>
      <c r="E494" s="189">
        <v>4328.67</v>
      </c>
      <c r="J494" s="190">
        <v>0</v>
      </c>
      <c r="K494" s="190">
        <v>4328.67</v>
      </c>
      <c r="L494" s="189">
        <v>-4328.67</v>
      </c>
      <c r="M494">
        <v>0</v>
      </c>
      <c r="N494">
        <v>4328.67</v>
      </c>
    </row>
    <row r="495" spans="1:14" ht="12.75">
      <c r="A495" t="str">
        <f t="shared" si="7"/>
        <v>50</v>
      </c>
      <c r="B495" t="s">
        <v>1247</v>
      </c>
      <c r="C495" t="s">
        <v>1248</v>
      </c>
      <c r="D495" s="189">
        <v>0</v>
      </c>
      <c r="E495" s="189">
        <v>1065.49</v>
      </c>
      <c r="J495" s="190">
        <v>0</v>
      </c>
      <c r="K495" s="190">
        <v>1065.49</v>
      </c>
      <c r="L495" s="189">
        <v>-1065.49</v>
      </c>
      <c r="M495">
        <v>0</v>
      </c>
      <c r="N495">
        <v>1065.49</v>
      </c>
    </row>
    <row r="496" spans="1:14" ht="12.75">
      <c r="A496" t="str">
        <f t="shared" si="7"/>
        <v>50</v>
      </c>
      <c r="B496" t="s">
        <v>1249</v>
      </c>
      <c r="C496" t="s">
        <v>1250</v>
      </c>
      <c r="D496" s="189">
        <v>952.43</v>
      </c>
      <c r="E496" s="189">
        <v>0</v>
      </c>
      <c r="J496" s="190">
        <v>952.43</v>
      </c>
      <c r="K496" s="190">
        <v>0</v>
      </c>
      <c r="L496" s="189">
        <v>952.43</v>
      </c>
      <c r="M496">
        <v>952.43</v>
      </c>
      <c r="N496">
        <v>0</v>
      </c>
    </row>
    <row r="497" spans="1:14" ht="12.75">
      <c r="A497" t="str">
        <f t="shared" si="7"/>
        <v>50</v>
      </c>
      <c r="B497" t="s">
        <v>1251</v>
      </c>
      <c r="C497" t="s">
        <v>1252</v>
      </c>
      <c r="D497" s="189">
        <v>0</v>
      </c>
      <c r="E497" s="189">
        <v>1400.52</v>
      </c>
      <c r="J497" s="190">
        <v>0</v>
      </c>
      <c r="K497" s="190">
        <v>1400.52</v>
      </c>
      <c r="L497" s="189">
        <v>-1400.52</v>
      </c>
      <c r="M497">
        <v>0</v>
      </c>
      <c r="N497">
        <v>1400.52</v>
      </c>
    </row>
    <row r="498" spans="1:14" ht="12.75">
      <c r="A498" t="str">
        <f t="shared" si="7"/>
        <v>50</v>
      </c>
      <c r="B498" t="s">
        <v>1253</v>
      </c>
      <c r="C498" t="s">
        <v>1254</v>
      </c>
      <c r="D498" s="189">
        <v>0</v>
      </c>
      <c r="E498" s="189">
        <v>235.29</v>
      </c>
      <c r="J498" s="190">
        <v>0</v>
      </c>
      <c r="K498" s="190">
        <v>235.29</v>
      </c>
      <c r="L498" s="189">
        <v>-235.29</v>
      </c>
      <c r="M498">
        <v>0</v>
      </c>
      <c r="N498">
        <v>235.29</v>
      </c>
    </row>
    <row r="499" spans="1:14" ht="12.75">
      <c r="A499" t="str">
        <f t="shared" si="7"/>
        <v>50</v>
      </c>
      <c r="B499" t="s">
        <v>1255</v>
      </c>
      <c r="C499" t="s">
        <v>1256</v>
      </c>
      <c r="D499" s="189">
        <v>0</v>
      </c>
      <c r="E499" s="189">
        <v>1209.12</v>
      </c>
      <c r="J499" s="190">
        <v>0</v>
      </c>
      <c r="K499" s="190">
        <v>1209.12</v>
      </c>
      <c r="L499" s="189">
        <v>-1209.12</v>
      </c>
      <c r="M499">
        <v>0</v>
      </c>
      <c r="N499">
        <v>1209.12</v>
      </c>
    </row>
    <row r="500" spans="1:14" ht="12.75">
      <c r="A500" t="str">
        <f t="shared" si="7"/>
        <v>50</v>
      </c>
      <c r="B500" t="s">
        <v>1257</v>
      </c>
      <c r="C500" t="s">
        <v>1258</v>
      </c>
      <c r="D500" s="189">
        <v>0</v>
      </c>
      <c r="E500" s="189">
        <v>596</v>
      </c>
      <c r="J500" s="190">
        <v>0</v>
      </c>
      <c r="K500" s="190">
        <v>596</v>
      </c>
      <c r="L500" s="189">
        <v>-596</v>
      </c>
      <c r="M500">
        <v>0</v>
      </c>
      <c r="N500">
        <v>596</v>
      </c>
    </row>
    <row r="501" spans="1:14" ht="12.75">
      <c r="A501" t="str">
        <f t="shared" si="7"/>
        <v>50</v>
      </c>
      <c r="B501" t="s">
        <v>1259</v>
      </c>
      <c r="C501" t="s">
        <v>1260</v>
      </c>
      <c r="D501" s="189">
        <v>0</v>
      </c>
      <c r="E501" s="189">
        <v>11888.81</v>
      </c>
      <c r="J501" s="190">
        <v>0</v>
      </c>
      <c r="K501" s="190">
        <v>11888.81</v>
      </c>
      <c r="L501" s="189">
        <v>-11888.81</v>
      </c>
      <c r="M501">
        <v>0</v>
      </c>
      <c r="N501">
        <v>11888.81</v>
      </c>
    </row>
    <row r="502" spans="1:14" ht="12.75">
      <c r="A502" t="str">
        <f t="shared" si="7"/>
        <v>50</v>
      </c>
      <c r="B502" t="s">
        <v>1261</v>
      </c>
      <c r="C502" t="s">
        <v>1262</v>
      </c>
      <c r="D502" s="189">
        <v>2000</v>
      </c>
      <c r="E502" s="189">
        <v>0</v>
      </c>
      <c r="J502" s="190">
        <v>2000</v>
      </c>
      <c r="K502" s="190">
        <v>0</v>
      </c>
      <c r="L502" s="189">
        <v>2000</v>
      </c>
      <c r="M502">
        <v>2000</v>
      </c>
      <c r="N502">
        <v>0</v>
      </c>
    </row>
    <row r="503" spans="1:14" ht="12.75">
      <c r="A503" t="str">
        <f t="shared" si="7"/>
        <v>50</v>
      </c>
      <c r="B503" t="s">
        <v>1263</v>
      </c>
      <c r="C503" t="s">
        <v>1264</v>
      </c>
      <c r="D503" s="189">
        <v>0</v>
      </c>
      <c r="E503" s="189">
        <v>2331.92</v>
      </c>
      <c r="J503" s="190">
        <v>0</v>
      </c>
      <c r="K503" s="190">
        <v>2331.92</v>
      </c>
      <c r="L503" s="189">
        <v>-2331.92</v>
      </c>
      <c r="M503">
        <v>0</v>
      </c>
      <c r="N503">
        <v>2331.92</v>
      </c>
    </row>
    <row r="504" spans="1:14" ht="12.75">
      <c r="A504" t="str">
        <f t="shared" si="7"/>
        <v>50</v>
      </c>
      <c r="B504" t="s">
        <v>1265</v>
      </c>
      <c r="C504" t="s">
        <v>1266</v>
      </c>
      <c r="D504" s="189">
        <v>0</v>
      </c>
      <c r="E504" s="189">
        <v>764.54</v>
      </c>
      <c r="J504" s="190">
        <v>0</v>
      </c>
      <c r="K504" s="190">
        <v>764.54</v>
      </c>
      <c r="L504" s="189">
        <v>-764.54</v>
      </c>
      <c r="M504">
        <v>0</v>
      </c>
      <c r="N504">
        <v>764.54</v>
      </c>
    </row>
    <row r="505" spans="1:14" ht="12.75">
      <c r="A505" t="str">
        <f t="shared" si="7"/>
        <v>50</v>
      </c>
      <c r="B505" t="s">
        <v>1267</v>
      </c>
      <c r="C505" t="s">
        <v>1268</v>
      </c>
      <c r="D505" s="189">
        <v>0</v>
      </c>
      <c r="E505" s="189">
        <v>472</v>
      </c>
      <c r="J505" s="190">
        <v>0</v>
      </c>
      <c r="K505" s="190">
        <v>472</v>
      </c>
      <c r="L505" s="189">
        <v>-472</v>
      </c>
      <c r="M505">
        <v>0</v>
      </c>
      <c r="N505">
        <v>472</v>
      </c>
    </row>
    <row r="506" spans="1:14" ht="12.75">
      <c r="A506" t="str">
        <f t="shared" si="7"/>
        <v>50</v>
      </c>
      <c r="B506" t="s">
        <v>1269</v>
      </c>
      <c r="C506" t="s">
        <v>1270</v>
      </c>
      <c r="D506" s="189">
        <v>0</v>
      </c>
      <c r="E506" s="189">
        <v>2551.02</v>
      </c>
      <c r="J506" s="190">
        <v>0</v>
      </c>
      <c r="K506" s="190">
        <v>2551.02</v>
      </c>
      <c r="L506" s="189">
        <v>-2551.02</v>
      </c>
      <c r="M506">
        <v>0</v>
      </c>
      <c r="N506">
        <v>2551.02</v>
      </c>
    </row>
    <row r="507" spans="1:14" ht="12.75">
      <c r="A507" t="str">
        <f t="shared" si="7"/>
        <v>50</v>
      </c>
      <c r="B507" t="s">
        <v>1271</v>
      </c>
      <c r="C507" t="s">
        <v>1272</v>
      </c>
      <c r="D507" s="189">
        <v>0</v>
      </c>
      <c r="E507" s="189">
        <v>843</v>
      </c>
      <c r="J507" s="190">
        <v>0</v>
      </c>
      <c r="K507" s="190">
        <v>843</v>
      </c>
      <c r="L507" s="189">
        <v>-843</v>
      </c>
      <c r="M507">
        <v>0</v>
      </c>
      <c r="N507">
        <v>843</v>
      </c>
    </row>
    <row r="508" spans="1:14" ht="12.75">
      <c r="A508" t="str">
        <f t="shared" si="7"/>
        <v>50</v>
      </c>
      <c r="B508" t="s">
        <v>1273</v>
      </c>
      <c r="C508" t="s">
        <v>1274</v>
      </c>
      <c r="D508" s="189">
        <v>3230</v>
      </c>
      <c r="E508" s="189">
        <v>0</v>
      </c>
      <c r="J508" s="190">
        <v>3230</v>
      </c>
      <c r="K508" s="190">
        <v>0</v>
      </c>
      <c r="L508" s="189">
        <v>3230</v>
      </c>
      <c r="M508">
        <v>3230</v>
      </c>
      <c r="N508">
        <v>0</v>
      </c>
    </row>
    <row r="509" spans="1:14" ht="12.75">
      <c r="A509" t="str">
        <f t="shared" si="7"/>
        <v>50</v>
      </c>
      <c r="B509" t="s">
        <v>1275</v>
      </c>
      <c r="C509" t="s">
        <v>1276</v>
      </c>
      <c r="D509" s="189">
        <v>0</v>
      </c>
      <c r="E509" s="189">
        <v>857.4</v>
      </c>
      <c r="J509" s="190">
        <v>0</v>
      </c>
      <c r="K509" s="190">
        <v>857.4</v>
      </c>
      <c r="L509" s="189">
        <v>-857.4</v>
      </c>
      <c r="M509">
        <v>0</v>
      </c>
      <c r="N509">
        <v>857.4</v>
      </c>
    </row>
    <row r="510" spans="1:14" ht="12.75">
      <c r="A510" t="str">
        <f t="shared" si="7"/>
        <v>50</v>
      </c>
      <c r="B510" t="s">
        <v>1277</v>
      </c>
      <c r="C510" t="s">
        <v>426</v>
      </c>
      <c r="D510" s="189">
        <v>0</v>
      </c>
      <c r="E510" s="189">
        <v>5854.67</v>
      </c>
      <c r="J510" s="190">
        <v>0</v>
      </c>
      <c r="K510" s="190">
        <v>5854.67</v>
      </c>
      <c r="L510" s="189">
        <v>-5854.67</v>
      </c>
      <c r="M510">
        <v>0</v>
      </c>
      <c r="N510">
        <v>5854.67</v>
      </c>
    </row>
    <row r="511" spans="1:14" ht="12.75">
      <c r="A511" t="str">
        <f t="shared" si="7"/>
        <v>50</v>
      </c>
      <c r="B511" t="s">
        <v>1278</v>
      </c>
      <c r="C511" t="s">
        <v>1279</v>
      </c>
      <c r="D511" s="189">
        <v>0</v>
      </c>
      <c r="E511" s="189">
        <v>519.75</v>
      </c>
      <c r="J511" s="190">
        <v>0</v>
      </c>
      <c r="K511" s="190">
        <v>519.75</v>
      </c>
      <c r="L511" s="189">
        <v>-519.75</v>
      </c>
      <c r="M511">
        <v>0</v>
      </c>
      <c r="N511">
        <v>519.75</v>
      </c>
    </row>
    <row r="512" spans="1:14" ht="12.75">
      <c r="A512" t="str">
        <f t="shared" si="7"/>
        <v>50</v>
      </c>
      <c r="B512" t="s">
        <v>1280</v>
      </c>
      <c r="C512" t="s">
        <v>1281</v>
      </c>
      <c r="D512" s="189">
        <v>0</v>
      </c>
      <c r="E512" s="189">
        <v>519.75</v>
      </c>
      <c r="J512" s="190">
        <v>0</v>
      </c>
      <c r="K512" s="190">
        <v>519.75</v>
      </c>
      <c r="L512" s="189">
        <v>-519.75</v>
      </c>
      <c r="M512">
        <v>0</v>
      </c>
      <c r="N512">
        <v>519.75</v>
      </c>
    </row>
    <row r="513" spans="1:14" ht="12.75">
      <c r="A513" t="str">
        <f t="shared" si="7"/>
        <v>50</v>
      </c>
      <c r="B513" t="s">
        <v>1282</v>
      </c>
      <c r="C513" t="s">
        <v>1283</v>
      </c>
      <c r="D513" s="189">
        <v>0</v>
      </c>
      <c r="E513" s="189">
        <v>110.58</v>
      </c>
      <c r="J513" s="190">
        <v>0</v>
      </c>
      <c r="K513" s="190">
        <v>110.58</v>
      </c>
      <c r="L513" s="189">
        <v>-110.58</v>
      </c>
      <c r="M513">
        <v>0</v>
      </c>
      <c r="N513">
        <v>110.58</v>
      </c>
    </row>
    <row r="514" spans="1:14" ht="12.75">
      <c r="A514" t="str">
        <f t="shared" si="7"/>
        <v>50</v>
      </c>
      <c r="B514" t="s">
        <v>1284</v>
      </c>
      <c r="C514" t="s">
        <v>1285</v>
      </c>
      <c r="D514" s="189">
        <v>0</v>
      </c>
      <c r="E514" s="189">
        <v>54</v>
      </c>
      <c r="J514" s="190">
        <v>0</v>
      </c>
      <c r="K514" s="190">
        <v>54</v>
      </c>
      <c r="L514" s="189">
        <v>-54</v>
      </c>
      <c r="M514">
        <v>0</v>
      </c>
      <c r="N514">
        <v>54</v>
      </c>
    </row>
    <row r="515" spans="1:14" ht="12.75">
      <c r="A515" t="str">
        <f t="shared" si="7"/>
        <v>50</v>
      </c>
      <c r="B515" t="s">
        <v>1286</v>
      </c>
      <c r="C515" t="s">
        <v>1287</v>
      </c>
      <c r="D515" s="189">
        <v>0</v>
      </c>
      <c r="E515" s="189">
        <v>43.67</v>
      </c>
      <c r="J515" s="190">
        <v>0</v>
      </c>
      <c r="K515" s="190">
        <v>43.67</v>
      </c>
      <c r="L515" s="189">
        <v>-43.67</v>
      </c>
      <c r="M515">
        <v>0</v>
      </c>
      <c r="N515">
        <v>43.67</v>
      </c>
    </row>
    <row r="516" spans="1:14" ht="12.75">
      <c r="A516" t="str">
        <f t="shared" si="7"/>
        <v>50</v>
      </c>
      <c r="B516" t="s">
        <v>1288</v>
      </c>
      <c r="C516" t="s">
        <v>1289</v>
      </c>
      <c r="D516" s="189">
        <v>0</v>
      </c>
      <c r="E516" s="189">
        <v>351.97</v>
      </c>
      <c r="J516" s="190">
        <v>0</v>
      </c>
      <c r="K516" s="190">
        <v>351.97</v>
      </c>
      <c r="L516" s="189">
        <v>-351.97</v>
      </c>
      <c r="M516">
        <v>0</v>
      </c>
      <c r="N516">
        <v>351.97</v>
      </c>
    </row>
    <row r="517" spans="1:14" ht="12.75">
      <c r="A517" t="str">
        <f t="shared" si="7"/>
        <v>50</v>
      </c>
      <c r="B517" t="s">
        <v>1290</v>
      </c>
      <c r="C517" t="s">
        <v>1291</v>
      </c>
      <c r="D517" s="189">
        <v>11.68</v>
      </c>
      <c r="E517" s="189">
        <v>0</v>
      </c>
      <c r="J517" s="190">
        <v>11.68</v>
      </c>
      <c r="K517" s="190">
        <v>0</v>
      </c>
      <c r="L517" s="189">
        <v>11.68</v>
      </c>
      <c r="M517">
        <v>11.68</v>
      </c>
      <c r="N517">
        <v>0</v>
      </c>
    </row>
    <row r="518" spans="1:14" ht="12.75">
      <c r="A518" t="str">
        <f t="shared" si="7"/>
        <v>50</v>
      </c>
      <c r="B518" t="s">
        <v>1292</v>
      </c>
      <c r="C518" t="s">
        <v>1293</v>
      </c>
      <c r="D518" s="189">
        <v>0</v>
      </c>
      <c r="E518" s="189">
        <v>2489.77</v>
      </c>
      <c r="J518" s="190">
        <v>0</v>
      </c>
      <c r="K518" s="190">
        <v>2489.77</v>
      </c>
      <c r="L518" s="189">
        <v>-2489.77</v>
      </c>
      <c r="M518">
        <v>0</v>
      </c>
      <c r="N518">
        <v>2489.77</v>
      </c>
    </row>
    <row r="519" spans="1:14" ht="12.75">
      <c r="A519" t="str">
        <f aca="true" t="shared" si="8" ref="A519:A582">LEFT(B519,2)</f>
        <v>50</v>
      </c>
      <c r="B519" t="s">
        <v>1294</v>
      </c>
      <c r="C519" t="s">
        <v>1295</v>
      </c>
      <c r="D519" s="189">
        <v>0</v>
      </c>
      <c r="E519" s="189">
        <v>9.8</v>
      </c>
      <c r="J519" s="190">
        <v>0</v>
      </c>
      <c r="K519" s="190">
        <v>9.8</v>
      </c>
      <c r="L519" s="189">
        <v>-9.8</v>
      </c>
      <c r="M519">
        <v>0</v>
      </c>
      <c r="N519">
        <v>9.8</v>
      </c>
    </row>
    <row r="520" spans="1:14" ht="12.75">
      <c r="A520" t="str">
        <f t="shared" si="8"/>
        <v>50</v>
      </c>
      <c r="B520" t="s">
        <v>1296</v>
      </c>
      <c r="C520" t="s">
        <v>1297</v>
      </c>
      <c r="D520" s="189">
        <v>0</v>
      </c>
      <c r="E520" s="189">
        <v>300</v>
      </c>
      <c r="J520" s="190">
        <v>0</v>
      </c>
      <c r="K520" s="190">
        <v>300</v>
      </c>
      <c r="L520" s="189">
        <v>-300</v>
      </c>
      <c r="M520">
        <v>0</v>
      </c>
      <c r="N520">
        <v>300</v>
      </c>
    </row>
    <row r="521" spans="1:14" ht="12.75">
      <c r="A521" t="str">
        <f t="shared" si="8"/>
        <v>50</v>
      </c>
      <c r="B521" t="s">
        <v>1298</v>
      </c>
      <c r="C521" t="s">
        <v>1299</v>
      </c>
      <c r="D521" s="189">
        <v>6923.48</v>
      </c>
      <c r="E521" s="189">
        <v>0</v>
      </c>
      <c r="J521" s="190">
        <v>6923.48</v>
      </c>
      <c r="K521" s="190">
        <v>0</v>
      </c>
      <c r="L521" s="189">
        <v>6923.48</v>
      </c>
      <c r="M521">
        <v>6923.48</v>
      </c>
      <c r="N521">
        <v>0</v>
      </c>
    </row>
    <row r="522" spans="1:14" ht="12.75">
      <c r="A522" t="str">
        <f t="shared" si="8"/>
        <v>50</v>
      </c>
      <c r="B522" t="s">
        <v>1300</v>
      </c>
      <c r="C522" t="s">
        <v>1301</v>
      </c>
      <c r="D522" s="189">
        <v>0</v>
      </c>
      <c r="E522" s="189">
        <v>5084.67</v>
      </c>
      <c r="J522" s="190">
        <v>0</v>
      </c>
      <c r="K522" s="190">
        <v>5084.67</v>
      </c>
      <c r="L522" s="189">
        <v>-5084.67</v>
      </c>
      <c r="M522">
        <v>0</v>
      </c>
      <c r="N522">
        <v>5084.67</v>
      </c>
    </row>
    <row r="523" spans="1:14" ht="12.75">
      <c r="A523" t="str">
        <f t="shared" si="8"/>
        <v>50</v>
      </c>
      <c r="B523" t="s">
        <v>1302</v>
      </c>
      <c r="C523" t="s">
        <v>1303</v>
      </c>
      <c r="D523" s="189">
        <v>0</v>
      </c>
      <c r="E523" s="189">
        <v>467.75</v>
      </c>
      <c r="F523" s="189">
        <v>467.75</v>
      </c>
      <c r="G523" s="189">
        <v>0</v>
      </c>
      <c r="J523" s="190">
        <v>467.75</v>
      </c>
      <c r="K523" s="190">
        <v>467.75</v>
      </c>
      <c r="L523" s="189">
        <v>0</v>
      </c>
      <c r="M523">
        <v>0</v>
      </c>
      <c r="N523">
        <v>0</v>
      </c>
    </row>
    <row r="524" spans="1:14" ht="12.75">
      <c r="A524" t="str">
        <f t="shared" si="8"/>
        <v>50</v>
      </c>
      <c r="B524" t="s">
        <v>1304</v>
      </c>
      <c r="C524" t="s">
        <v>1305</v>
      </c>
      <c r="D524" s="189">
        <v>0</v>
      </c>
      <c r="E524" s="189">
        <v>6923.48</v>
      </c>
      <c r="F524" s="189">
        <v>8549.3</v>
      </c>
      <c r="G524" s="189">
        <v>8549.3</v>
      </c>
      <c r="J524" s="190">
        <v>8549.3</v>
      </c>
      <c r="K524" s="190">
        <v>15472.779999999999</v>
      </c>
      <c r="L524" s="189">
        <v>-6923.48</v>
      </c>
      <c r="M524">
        <v>0</v>
      </c>
      <c r="N524">
        <v>6923.48</v>
      </c>
    </row>
    <row r="525" spans="1:14" ht="12.75">
      <c r="A525" t="str">
        <f t="shared" si="8"/>
        <v>50</v>
      </c>
      <c r="B525" t="s">
        <v>1306</v>
      </c>
      <c r="C525" t="s">
        <v>1307</v>
      </c>
      <c r="D525" s="189">
        <v>0</v>
      </c>
      <c r="E525" s="189">
        <v>6188.42</v>
      </c>
      <c r="F525" s="189">
        <v>0</v>
      </c>
      <c r="G525" s="189">
        <v>13811.58</v>
      </c>
      <c r="J525" s="190">
        <v>0</v>
      </c>
      <c r="K525" s="190">
        <v>20000</v>
      </c>
      <c r="L525" s="189">
        <v>-20000</v>
      </c>
      <c r="M525">
        <v>0</v>
      </c>
      <c r="N525">
        <v>20000</v>
      </c>
    </row>
    <row r="526" spans="1:14" ht="12.75">
      <c r="A526" t="str">
        <f t="shared" si="8"/>
        <v>50</v>
      </c>
      <c r="B526" t="s">
        <v>1308</v>
      </c>
      <c r="C526" t="s">
        <v>1309</v>
      </c>
      <c r="D526" s="189">
        <v>0</v>
      </c>
      <c r="E526" s="189">
        <v>1345</v>
      </c>
      <c r="F526" s="189">
        <v>1345</v>
      </c>
      <c r="G526" s="189">
        <v>0</v>
      </c>
      <c r="J526" s="190">
        <v>1345</v>
      </c>
      <c r="K526" s="190">
        <v>1345</v>
      </c>
      <c r="L526" s="189">
        <v>0</v>
      </c>
      <c r="M526">
        <v>0</v>
      </c>
      <c r="N526">
        <v>0</v>
      </c>
    </row>
    <row r="527" spans="1:14" ht="12.75">
      <c r="A527" t="str">
        <f t="shared" si="8"/>
        <v>50</v>
      </c>
      <c r="B527" t="s">
        <v>1310</v>
      </c>
      <c r="C527" t="s">
        <v>1311</v>
      </c>
      <c r="D527" s="189">
        <v>0.6</v>
      </c>
      <c r="E527" s="189">
        <v>0</v>
      </c>
      <c r="J527" s="190">
        <v>0.6</v>
      </c>
      <c r="K527" s="190">
        <v>0</v>
      </c>
      <c r="L527" s="189">
        <v>0.6</v>
      </c>
      <c r="M527">
        <v>0.6</v>
      </c>
      <c r="N527">
        <v>0</v>
      </c>
    </row>
    <row r="528" spans="1:14" ht="12.75">
      <c r="A528" t="str">
        <f t="shared" si="8"/>
        <v>50</v>
      </c>
      <c r="B528" t="s">
        <v>1312</v>
      </c>
      <c r="C528" t="s">
        <v>1313</v>
      </c>
      <c r="D528" s="189">
        <v>0</v>
      </c>
      <c r="E528" s="189">
        <v>159.7</v>
      </c>
      <c r="J528" s="190">
        <v>0</v>
      </c>
      <c r="K528" s="190">
        <v>159.7</v>
      </c>
      <c r="L528" s="189">
        <v>-159.7</v>
      </c>
      <c r="M528">
        <v>0</v>
      </c>
      <c r="N528">
        <v>159.7</v>
      </c>
    </row>
    <row r="529" spans="1:14" ht="12.75">
      <c r="A529" t="str">
        <f t="shared" si="8"/>
        <v>50</v>
      </c>
      <c r="B529" t="s">
        <v>1314</v>
      </c>
      <c r="C529" t="s">
        <v>1315</v>
      </c>
      <c r="D529" s="189">
        <v>325.81</v>
      </c>
      <c r="E529" s="189">
        <v>0</v>
      </c>
      <c r="F529" s="189">
        <v>1556.41</v>
      </c>
      <c r="G529" s="189">
        <v>0</v>
      </c>
      <c r="J529" s="190">
        <v>1882.22</v>
      </c>
      <c r="K529" s="190">
        <v>0</v>
      </c>
      <c r="L529" s="189">
        <v>1882.22</v>
      </c>
      <c r="M529">
        <v>1882.22</v>
      </c>
      <c r="N529">
        <v>0</v>
      </c>
    </row>
    <row r="530" spans="1:14" ht="12.75">
      <c r="A530" t="str">
        <f t="shared" si="8"/>
        <v>50</v>
      </c>
      <c r="B530" t="s">
        <v>1316</v>
      </c>
      <c r="C530" t="s">
        <v>1317</v>
      </c>
      <c r="D530" s="189">
        <v>0</v>
      </c>
      <c r="E530" s="189">
        <v>10289.06</v>
      </c>
      <c r="F530" s="189">
        <v>8484.06</v>
      </c>
      <c r="G530" s="189">
        <v>0</v>
      </c>
      <c r="J530" s="190">
        <v>8484.06</v>
      </c>
      <c r="K530" s="190">
        <v>10289.06</v>
      </c>
      <c r="L530" s="189">
        <v>-1805</v>
      </c>
      <c r="M530">
        <v>0</v>
      </c>
      <c r="N530">
        <v>1805</v>
      </c>
    </row>
    <row r="531" spans="1:14" ht="12.75">
      <c r="A531" t="str">
        <f t="shared" si="8"/>
        <v>50</v>
      </c>
      <c r="B531" t="s">
        <v>1318</v>
      </c>
      <c r="C531" t="s">
        <v>1319</v>
      </c>
      <c r="D531" s="189">
        <v>0</v>
      </c>
      <c r="E531" s="189">
        <v>519.04</v>
      </c>
      <c r="J531" s="190">
        <v>0</v>
      </c>
      <c r="K531" s="190">
        <v>519.04</v>
      </c>
      <c r="L531" s="189">
        <v>-519.04</v>
      </c>
      <c r="M531">
        <v>0</v>
      </c>
      <c r="N531">
        <v>519.04</v>
      </c>
    </row>
    <row r="532" spans="1:14" ht="12.75">
      <c r="A532" t="str">
        <f t="shared" si="8"/>
        <v>50</v>
      </c>
      <c r="B532" t="s">
        <v>1320</v>
      </c>
      <c r="C532" t="s">
        <v>1321</v>
      </c>
      <c r="D532" s="189">
        <v>0</v>
      </c>
      <c r="E532" s="189">
        <v>110.98</v>
      </c>
      <c r="F532" s="189">
        <v>792.75</v>
      </c>
      <c r="G532" s="189">
        <v>656.63</v>
      </c>
      <c r="J532" s="190">
        <v>792.75</v>
      </c>
      <c r="K532" s="190">
        <v>767.61</v>
      </c>
      <c r="L532" s="189">
        <v>25.139999999999986</v>
      </c>
      <c r="M532">
        <v>25.139999999999986</v>
      </c>
      <c r="N532">
        <v>0</v>
      </c>
    </row>
    <row r="533" spans="1:14" ht="12.75">
      <c r="A533" t="str">
        <f t="shared" si="8"/>
        <v>50</v>
      </c>
      <c r="B533" t="s">
        <v>1322</v>
      </c>
      <c r="C533" t="s">
        <v>1323</v>
      </c>
      <c r="D533" s="189">
        <v>0</v>
      </c>
      <c r="E533" s="189">
        <v>6982.45</v>
      </c>
      <c r="F533" s="189">
        <v>6982.45</v>
      </c>
      <c r="G533" s="189">
        <v>0</v>
      </c>
      <c r="J533" s="190">
        <v>6982.45</v>
      </c>
      <c r="K533" s="190">
        <v>6982.45</v>
      </c>
      <c r="L533" s="189">
        <v>0</v>
      </c>
      <c r="M533">
        <v>0</v>
      </c>
      <c r="N533">
        <v>0</v>
      </c>
    </row>
    <row r="534" spans="1:14" ht="12.75">
      <c r="A534" t="str">
        <f t="shared" si="8"/>
        <v>50</v>
      </c>
      <c r="B534" t="s">
        <v>1324</v>
      </c>
      <c r="C534" t="s">
        <v>1325</v>
      </c>
      <c r="D534" s="189">
        <v>0</v>
      </c>
      <c r="E534" s="189">
        <v>400</v>
      </c>
      <c r="F534" s="189">
        <v>400</v>
      </c>
      <c r="G534" s="189">
        <v>0</v>
      </c>
      <c r="J534" s="190">
        <v>400</v>
      </c>
      <c r="K534" s="190">
        <v>400</v>
      </c>
      <c r="L534" s="189">
        <v>0</v>
      </c>
      <c r="M534">
        <v>0</v>
      </c>
      <c r="N534">
        <v>0</v>
      </c>
    </row>
    <row r="535" spans="1:14" ht="12.75">
      <c r="A535" t="str">
        <f t="shared" si="8"/>
        <v>50</v>
      </c>
      <c r="B535" t="s">
        <v>1326</v>
      </c>
      <c r="C535" t="s">
        <v>1327</v>
      </c>
      <c r="D535" s="189">
        <v>0</v>
      </c>
      <c r="E535" s="189">
        <v>240.38</v>
      </c>
      <c r="F535" s="189">
        <v>240.38</v>
      </c>
      <c r="G535" s="189">
        <v>0</v>
      </c>
      <c r="J535" s="190">
        <v>240.38</v>
      </c>
      <c r="K535" s="190">
        <v>240.38</v>
      </c>
      <c r="L535" s="189">
        <v>0</v>
      </c>
      <c r="M535">
        <v>0</v>
      </c>
      <c r="N535">
        <v>0</v>
      </c>
    </row>
    <row r="536" spans="1:14" ht="12.75">
      <c r="A536" t="str">
        <f t="shared" si="8"/>
        <v>50</v>
      </c>
      <c r="B536" t="s">
        <v>1328</v>
      </c>
      <c r="C536" t="s">
        <v>1329</v>
      </c>
      <c r="D536" s="189">
        <v>0</v>
      </c>
      <c r="E536" s="189">
        <v>1880.16</v>
      </c>
      <c r="F536" s="189">
        <v>1880.16</v>
      </c>
      <c r="G536" s="189">
        <v>0</v>
      </c>
      <c r="J536" s="190">
        <v>1880.16</v>
      </c>
      <c r="K536" s="190">
        <v>1880.16</v>
      </c>
      <c r="L536" s="189">
        <v>0</v>
      </c>
      <c r="M536">
        <v>0</v>
      </c>
      <c r="N536">
        <v>0</v>
      </c>
    </row>
    <row r="537" spans="1:14" ht="12.75">
      <c r="A537" t="str">
        <f t="shared" si="8"/>
        <v>50</v>
      </c>
      <c r="B537" t="s">
        <v>1330</v>
      </c>
      <c r="C537" t="s">
        <v>1331</v>
      </c>
      <c r="D537" s="189">
        <v>0</v>
      </c>
      <c r="E537" s="189">
        <v>75.26</v>
      </c>
      <c r="J537" s="190">
        <v>0</v>
      </c>
      <c r="K537" s="190">
        <v>75.26</v>
      </c>
      <c r="L537" s="189">
        <v>-75.26</v>
      </c>
      <c r="M537">
        <v>0</v>
      </c>
      <c r="N537">
        <v>75.26</v>
      </c>
    </row>
    <row r="538" spans="1:14" ht="12.75">
      <c r="A538" t="str">
        <f t="shared" si="8"/>
        <v>50</v>
      </c>
      <c r="B538" t="s">
        <v>1332</v>
      </c>
      <c r="C538" t="s">
        <v>1333</v>
      </c>
      <c r="D538" s="189">
        <v>0</v>
      </c>
      <c r="E538" s="189">
        <v>160.63</v>
      </c>
      <c r="F538" s="189">
        <v>0</v>
      </c>
      <c r="G538" s="189">
        <v>123.27000000000001</v>
      </c>
      <c r="J538" s="190">
        <v>0</v>
      </c>
      <c r="K538" s="190">
        <v>283.9</v>
      </c>
      <c r="L538" s="189">
        <v>-283.9</v>
      </c>
      <c r="M538">
        <v>0</v>
      </c>
      <c r="N538">
        <v>283.9</v>
      </c>
    </row>
    <row r="539" spans="1:14" ht="12.75">
      <c r="A539" t="str">
        <f t="shared" si="8"/>
        <v>50</v>
      </c>
      <c r="B539" t="s">
        <v>1334</v>
      </c>
      <c r="C539" t="s">
        <v>1335</v>
      </c>
      <c r="D539" s="189">
        <v>0.19</v>
      </c>
      <c r="E539" s="189">
        <v>0</v>
      </c>
      <c r="J539" s="190">
        <v>0.19</v>
      </c>
      <c r="K539" s="190">
        <v>0</v>
      </c>
      <c r="L539" s="189">
        <v>0.19</v>
      </c>
      <c r="M539">
        <v>0.19</v>
      </c>
      <c r="N539">
        <v>0</v>
      </c>
    </row>
    <row r="540" spans="1:14" ht="12.75">
      <c r="A540" t="str">
        <f t="shared" si="8"/>
        <v>50</v>
      </c>
      <c r="B540" t="s">
        <v>1336</v>
      </c>
      <c r="C540" t="s">
        <v>1337</v>
      </c>
      <c r="D540" s="189">
        <v>0</v>
      </c>
      <c r="E540" s="189">
        <v>2700</v>
      </c>
      <c r="J540" s="190">
        <v>0</v>
      </c>
      <c r="K540" s="190">
        <v>2700</v>
      </c>
      <c r="L540" s="189">
        <v>-2700</v>
      </c>
      <c r="M540">
        <v>0</v>
      </c>
      <c r="N540">
        <v>2700</v>
      </c>
    </row>
    <row r="541" spans="1:14" ht="12.75">
      <c r="A541" t="str">
        <f t="shared" si="8"/>
        <v>50</v>
      </c>
      <c r="B541" t="s">
        <v>1338</v>
      </c>
      <c r="C541" t="s">
        <v>1339</v>
      </c>
      <c r="D541" s="189">
        <v>0</v>
      </c>
      <c r="E541" s="189">
        <v>217.15</v>
      </c>
      <c r="F541" s="189">
        <v>217.15</v>
      </c>
      <c r="G541" s="189">
        <v>0</v>
      </c>
      <c r="J541" s="190">
        <v>217.15</v>
      </c>
      <c r="K541" s="190">
        <v>217.15</v>
      </c>
      <c r="L541" s="189">
        <v>0</v>
      </c>
      <c r="M541">
        <v>0</v>
      </c>
      <c r="N541">
        <v>0</v>
      </c>
    </row>
    <row r="542" spans="1:14" ht="12.75">
      <c r="A542" t="str">
        <f t="shared" si="8"/>
        <v>50</v>
      </c>
      <c r="B542" t="s">
        <v>1340</v>
      </c>
      <c r="C542" t="s">
        <v>1341</v>
      </c>
      <c r="D542" s="189">
        <v>0</v>
      </c>
      <c r="E542" s="189">
        <v>726.51</v>
      </c>
      <c r="F542" s="189">
        <v>500</v>
      </c>
      <c r="G542" s="189">
        <v>0</v>
      </c>
      <c r="J542" s="190">
        <v>500</v>
      </c>
      <c r="K542" s="190">
        <v>726.51</v>
      </c>
      <c r="L542" s="189">
        <v>-226.51</v>
      </c>
      <c r="M542">
        <v>0</v>
      </c>
      <c r="N542">
        <v>226.51</v>
      </c>
    </row>
    <row r="543" spans="1:14" ht="12.75">
      <c r="A543" t="str">
        <f t="shared" si="8"/>
        <v>50</v>
      </c>
      <c r="B543" t="s">
        <v>1342</v>
      </c>
      <c r="C543" t="s">
        <v>1343</v>
      </c>
      <c r="D543" s="189">
        <v>0</v>
      </c>
      <c r="E543" s="189">
        <v>6901.51</v>
      </c>
      <c r="J543" s="190">
        <v>0</v>
      </c>
      <c r="K543" s="190">
        <v>6901.51</v>
      </c>
      <c r="L543" s="189">
        <v>-6901.51</v>
      </c>
      <c r="M543">
        <v>0</v>
      </c>
      <c r="N543">
        <v>6901.51</v>
      </c>
    </row>
    <row r="544" spans="1:14" ht="12.75">
      <c r="A544" t="str">
        <f t="shared" si="8"/>
        <v>50</v>
      </c>
      <c r="B544" t="s">
        <v>1344</v>
      </c>
      <c r="C544" t="s">
        <v>1345</v>
      </c>
      <c r="D544" s="189">
        <v>0</v>
      </c>
      <c r="E544" s="189">
        <v>495.95</v>
      </c>
      <c r="F544" s="189">
        <v>495.95</v>
      </c>
      <c r="G544" s="189">
        <v>0</v>
      </c>
      <c r="J544" s="190">
        <v>495.95</v>
      </c>
      <c r="K544" s="190">
        <v>495.95</v>
      </c>
      <c r="L544" s="189">
        <v>0</v>
      </c>
      <c r="M544">
        <v>0</v>
      </c>
      <c r="N544">
        <v>0</v>
      </c>
    </row>
    <row r="545" spans="1:14" ht="12.75">
      <c r="A545" t="str">
        <f t="shared" si="8"/>
        <v>50</v>
      </c>
      <c r="B545" t="s">
        <v>1346</v>
      </c>
      <c r="C545" t="s">
        <v>1347</v>
      </c>
      <c r="D545" s="189">
        <v>2000</v>
      </c>
      <c r="E545" s="189">
        <v>0</v>
      </c>
      <c r="F545" s="189">
        <v>1600</v>
      </c>
      <c r="G545" s="189">
        <v>0</v>
      </c>
      <c r="J545" s="190">
        <v>3600</v>
      </c>
      <c r="K545" s="190">
        <v>0</v>
      </c>
      <c r="L545" s="189">
        <v>3600</v>
      </c>
      <c r="M545">
        <v>3600</v>
      </c>
      <c r="N545">
        <v>0</v>
      </c>
    </row>
    <row r="546" spans="1:14" ht="12.75">
      <c r="A546" t="str">
        <f t="shared" si="8"/>
        <v>50</v>
      </c>
      <c r="B546" t="s">
        <v>1348</v>
      </c>
      <c r="C546" t="s">
        <v>1349</v>
      </c>
      <c r="D546" s="189">
        <v>154.7</v>
      </c>
      <c r="E546" s="189">
        <v>154.7</v>
      </c>
      <c r="F546" s="189">
        <v>0</v>
      </c>
      <c r="G546" s="189">
        <v>1067.7</v>
      </c>
      <c r="J546" s="190">
        <v>154.7</v>
      </c>
      <c r="K546" s="190">
        <v>1222.4</v>
      </c>
      <c r="L546" s="189">
        <v>-1067.7</v>
      </c>
      <c r="M546">
        <v>0</v>
      </c>
      <c r="N546">
        <v>1067.7</v>
      </c>
    </row>
    <row r="547" spans="1:14" ht="12.75">
      <c r="A547" t="str">
        <f t="shared" si="8"/>
        <v>50</v>
      </c>
      <c r="B547" t="s">
        <v>1350</v>
      </c>
      <c r="C547" t="s">
        <v>1351</v>
      </c>
      <c r="D547" s="189">
        <v>0</v>
      </c>
      <c r="E547" s="189">
        <v>10.78</v>
      </c>
      <c r="J547" s="190">
        <v>0</v>
      </c>
      <c r="K547" s="190">
        <v>10.78</v>
      </c>
      <c r="L547" s="189">
        <v>-10.78</v>
      </c>
      <c r="M547">
        <v>0</v>
      </c>
      <c r="N547">
        <v>10.78</v>
      </c>
    </row>
    <row r="548" spans="1:14" ht="12.75">
      <c r="A548" t="str">
        <f t="shared" si="8"/>
        <v>50</v>
      </c>
      <c r="B548" t="s">
        <v>1352</v>
      </c>
      <c r="C548" t="s">
        <v>1353</v>
      </c>
      <c r="D548" s="189">
        <v>0</v>
      </c>
      <c r="E548" s="189">
        <v>297.5</v>
      </c>
      <c r="F548" s="189">
        <v>298</v>
      </c>
      <c r="G548" s="189">
        <v>0</v>
      </c>
      <c r="J548" s="190">
        <v>298</v>
      </c>
      <c r="K548" s="190">
        <v>297.5</v>
      </c>
      <c r="L548" s="189">
        <v>0.5</v>
      </c>
      <c r="M548">
        <v>0.5</v>
      </c>
      <c r="N548">
        <v>0</v>
      </c>
    </row>
    <row r="549" spans="1:14" ht="12.75">
      <c r="A549" t="str">
        <f t="shared" si="8"/>
        <v>50</v>
      </c>
      <c r="B549" t="s">
        <v>1354</v>
      </c>
      <c r="C549" t="s">
        <v>1355</v>
      </c>
      <c r="D549" s="189">
        <v>0</v>
      </c>
      <c r="E549" s="189">
        <v>1250</v>
      </c>
      <c r="J549" s="190">
        <v>0</v>
      </c>
      <c r="K549" s="190">
        <v>1250</v>
      </c>
      <c r="L549" s="189">
        <v>-1250</v>
      </c>
      <c r="M549">
        <v>0</v>
      </c>
      <c r="N549">
        <v>1250</v>
      </c>
    </row>
    <row r="550" spans="1:14" ht="12.75">
      <c r="A550" t="str">
        <f t="shared" si="8"/>
        <v>50</v>
      </c>
      <c r="B550" t="s">
        <v>1356</v>
      </c>
      <c r="C550" t="s">
        <v>1357</v>
      </c>
      <c r="D550" s="189">
        <v>0</v>
      </c>
      <c r="E550" s="189">
        <v>30</v>
      </c>
      <c r="J550" s="190">
        <v>0</v>
      </c>
      <c r="K550" s="190">
        <v>30</v>
      </c>
      <c r="L550" s="189">
        <v>-30</v>
      </c>
      <c r="M550">
        <v>0</v>
      </c>
      <c r="N550">
        <v>30</v>
      </c>
    </row>
    <row r="551" spans="1:14" ht="12.75">
      <c r="A551" t="str">
        <f t="shared" si="8"/>
        <v>50</v>
      </c>
      <c r="B551" t="s">
        <v>1358</v>
      </c>
      <c r="C551" t="s">
        <v>1359</v>
      </c>
      <c r="D551" s="189">
        <v>0</v>
      </c>
      <c r="E551" s="189">
        <v>170</v>
      </c>
      <c r="J551" s="190">
        <v>0</v>
      </c>
      <c r="K551" s="190">
        <v>170</v>
      </c>
      <c r="L551" s="189">
        <v>-170</v>
      </c>
      <c r="M551">
        <v>0</v>
      </c>
      <c r="N551">
        <v>170</v>
      </c>
    </row>
    <row r="552" spans="1:14" ht="12.75">
      <c r="A552" t="str">
        <f t="shared" si="8"/>
        <v>50</v>
      </c>
      <c r="B552" t="s">
        <v>1360</v>
      </c>
      <c r="C552" t="s">
        <v>1361</v>
      </c>
      <c r="F552" s="189">
        <v>91</v>
      </c>
      <c r="G552" s="189">
        <v>91</v>
      </c>
      <c r="J552" s="190">
        <v>91</v>
      </c>
      <c r="K552" s="190">
        <v>91</v>
      </c>
      <c r="L552" s="189">
        <v>0</v>
      </c>
      <c r="M552">
        <v>0</v>
      </c>
      <c r="N552">
        <v>0</v>
      </c>
    </row>
    <row r="553" spans="1:14" ht="12.75">
      <c r="A553" t="str">
        <f t="shared" si="8"/>
        <v>50</v>
      </c>
      <c r="B553" t="s">
        <v>1362</v>
      </c>
      <c r="C553" t="s">
        <v>1363</v>
      </c>
      <c r="F553" s="189">
        <v>9</v>
      </c>
      <c r="G553" s="189">
        <v>9</v>
      </c>
      <c r="J553" s="190">
        <v>9</v>
      </c>
      <c r="K553" s="190">
        <v>9</v>
      </c>
      <c r="L553" s="189">
        <v>0</v>
      </c>
      <c r="M553">
        <v>0</v>
      </c>
      <c r="N553">
        <v>0</v>
      </c>
    </row>
    <row r="554" spans="1:14" ht="12.75">
      <c r="A554" t="str">
        <f t="shared" si="8"/>
        <v>50</v>
      </c>
      <c r="B554" t="s">
        <v>1364</v>
      </c>
      <c r="C554" t="s">
        <v>1365</v>
      </c>
      <c r="F554" s="189">
        <v>65</v>
      </c>
      <c r="G554" s="189">
        <v>65</v>
      </c>
      <c r="J554" s="190">
        <v>65</v>
      </c>
      <c r="K554" s="190">
        <v>65</v>
      </c>
      <c r="L554" s="189">
        <v>0</v>
      </c>
      <c r="M554">
        <v>0</v>
      </c>
      <c r="N554">
        <v>0</v>
      </c>
    </row>
    <row r="555" spans="1:14" ht="12.75">
      <c r="A555" t="str">
        <f t="shared" si="8"/>
        <v>50</v>
      </c>
      <c r="B555" t="s">
        <v>1366</v>
      </c>
      <c r="C555" t="s">
        <v>1367</v>
      </c>
      <c r="F555" s="189">
        <v>40.15</v>
      </c>
      <c r="G555" s="189">
        <v>40.15</v>
      </c>
      <c r="J555" s="190">
        <v>40.15</v>
      </c>
      <c r="K555" s="190">
        <v>40.15</v>
      </c>
      <c r="L555" s="189">
        <v>0</v>
      </c>
      <c r="M555">
        <v>0</v>
      </c>
      <c r="N555">
        <v>0</v>
      </c>
    </row>
    <row r="556" spans="1:14" ht="12.75">
      <c r="A556" t="str">
        <f t="shared" si="8"/>
        <v>50</v>
      </c>
      <c r="B556" t="s">
        <v>1368</v>
      </c>
      <c r="C556" t="s">
        <v>1369</v>
      </c>
      <c r="F556" s="189">
        <v>300</v>
      </c>
      <c r="G556" s="189">
        <v>300</v>
      </c>
      <c r="J556" s="190">
        <v>300</v>
      </c>
      <c r="K556" s="190">
        <v>300</v>
      </c>
      <c r="L556" s="189">
        <v>0</v>
      </c>
      <c r="M556">
        <v>0</v>
      </c>
      <c r="N556">
        <v>0</v>
      </c>
    </row>
    <row r="557" spans="1:14" ht="12.75">
      <c r="A557" t="str">
        <f t="shared" si="8"/>
        <v>50</v>
      </c>
      <c r="B557" t="s">
        <v>1370</v>
      </c>
      <c r="C557" t="s">
        <v>1371</v>
      </c>
      <c r="F557" s="189">
        <v>1076.95</v>
      </c>
      <c r="G557" s="189">
        <v>1076.95</v>
      </c>
      <c r="J557" s="190">
        <v>1076.95</v>
      </c>
      <c r="K557" s="190">
        <v>1076.95</v>
      </c>
      <c r="L557" s="189">
        <v>0</v>
      </c>
      <c r="M557">
        <v>0</v>
      </c>
      <c r="N557">
        <v>0</v>
      </c>
    </row>
    <row r="558" spans="1:14" ht="12.75">
      <c r="A558" t="str">
        <f t="shared" si="8"/>
        <v>50</v>
      </c>
      <c r="B558" t="s">
        <v>1372</v>
      </c>
      <c r="C558" t="s">
        <v>1373</v>
      </c>
      <c r="F558" s="189">
        <v>350.22</v>
      </c>
      <c r="G558" s="189">
        <v>350.22</v>
      </c>
      <c r="J558" s="190">
        <v>350.22</v>
      </c>
      <c r="K558" s="190">
        <v>350.22</v>
      </c>
      <c r="L558" s="189">
        <v>0</v>
      </c>
      <c r="M558">
        <v>0</v>
      </c>
      <c r="N558">
        <v>0</v>
      </c>
    </row>
    <row r="559" spans="1:14" ht="12.75">
      <c r="A559" t="str">
        <f t="shared" si="8"/>
        <v>50</v>
      </c>
      <c r="B559" t="s">
        <v>1374</v>
      </c>
      <c r="C559" t="s">
        <v>1375</v>
      </c>
      <c r="F559" s="189">
        <v>215.62</v>
      </c>
      <c r="G559" s="189">
        <v>215.62</v>
      </c>
      <c r="J559" s="190">
        <v>215.62</v>
      </c>
      <c r="K559" s="190">
        <v>215.62</v>
      </c>
      <c r="L559" s="189">
        <v>0</v>
      </c>
      <c r="M559">
        <v>0</v>
      </c>
      <c r="N559">
        <v>0</v>
      </c>
    </row>
    <row r="560" spans="1:14" ht="12.75">
      <c r="A560" t="str">
        <f t="shared" si="8"/>
        <v>50</v>
      </c>
      <c r="B560" t="s">
        <v>1376</v>
      </c>
      <c r="C560" t="s">
        <v>1377</v>
      </c>
      <c r="F560" s="189">
        <v>0</v>
      </c>
      <c r="G560" s="189">
        <v>288.07</v>
      </c>
      <c r="J560" s="190">
        <v>0</v>
      </c>
      <c r="K560" s="190">
        <v>288.07</v>
      </c>
      <c r="L560" s="189">
        <v>-288.07</v>
      </c>
      <c r="M560">
        <v>0</v>
      </c>
      <c r="N560">
        <v>288.07</v>
      </c>
    </row>
    <row r="561" spans="1:14" ht="12.75">
      <c r="A561" t="str">
        <f t="shared" si="8"/>
        <v>50</v>
      </c>
      <c r="B561" t="s">
        <v>1378</v>
      </c>
      <c r="C561" t="s">
        <v>1379</v>
      </c>
      <c r="F561" s="189">
        <v>560.98</v>
      </c>
      <c r="G561" s="189">
        <v>2975.61</v>
      </c>
      <c r="J561" s="190">
        <v>560.98</v>
      </c>
      <c r="K561" s="190">
        <v>2975.61</v>
      </c>
      <c r="L561" s="189">
        <v>-2414.63</v>
      </c>
      <c r="M561">
        <v>0</v>
      </c>
      <c r="N561">
        <v>2414.63</v>
      </c>
    </row>
    <row r="562" spans="1:14" ht="12.75">
      <c r="A562" t="str">
        <f t="shared" si="8"/>
        <v>50</v>
      </c>
      <c r="B562" t="s">
        <v>1380</v>
      </c>
      <c r="C562" t="s">
        <v>1381</v>
      </c>
      <c r="F562" s="189">
        <v>230.62</v>
      </c>
      <c r="G562" s="189">
        <v>230.62</v>
      </c>
      <c r="J562" s="190">
        <v>230.62</v>
      </c>
      <c r="K562" s="190">
        <v>230.62</v>
      </c>
      <c r="L562" s="189">
        <v>0</v>
      </c>
      <c r="M562">
        <v>0</v>
      </c>
      <c r="N562">
        <v>0</v>
      </c>
    </row>
    <row r="563" spans="1:14" ht="12.75">
      <c r="A563" t="str">
        <f t="shared" si="8"/>
        <v>50</v>
      </c>
      <c r="B563" t="s">
        <v>1382</v>
      </c>
      <c r="C563" t="s">
        <v>1383</v>
      </c>
      <c r="D563" s="189">
        <v>0</v>
      </c>
      <c r="E563" s="189">
        <v>1281.44</v>
      </c>
      <c r="J563" s="190">
        <v>0</v>
      </c>
      <c r="K563" s="190">
        <v>1281.44</v>
      </c>
      <c r="L563" s="189">
        <v>-1281.44</v>
      </c>
      <c r="M563">
        <v>0</v>
      </c>
      <c r="N563">
        <v>1281.44</v>
      </c>
    </row>
    <row r="564" spans="1:14" ht="12.75">
      <c r="A564" t="str">
        <f t="shared" si="8"/>
        <v>50</v>
      </c>
      <c r="B564" t="s">
        <v>1384</v>
      </c>
      <c r="C564" t="s">
        <v>1385</v>
      </c>
      <c r="D564" s="189">
        <v>0</v>
      </c>
      <c r="E564" s="189">
        <v>155.83</v>
      </c>
      <c r="J564" s="190">
        <v>0</v>
      </c>
      <c r="K564" s="190">
        <v>155.83</v>
      </c>
      <c r="L564" s="189">
        <v>-155.83</v>
      </c>
      <c r="M564">
        <v>0</v>
      </c>
      <c r="N564">
        <v>155.83</v>
      </c>
    </row>
    <row r="565" spans="1:14" ht="12.75">
      <c r="A565" t="str">
        <f t="shared" si="8"/>
        <v>50</v>
      </c>
      <c r="B565" t="s">
        <v>1386</v>
      </c>
      <c r="C565" t="s">
        <v>1387</v>
      </c>
      <c r="D565" s="189">
        <v>951.41</v>
      </c>
      <c r="E565" s="189">
        <v>951.41</v>
      </c>
      <c r="J565" s="190">
        <v>951.41</v>
      </c>
      <c r="K565" s="190">
        <v>951.41</v>
      </c>
      <c r="L565" s="189">
        <v>0</v>
      </c>
      <c r="M565">
        <v>0</v>
      </c>
      <c r="N565">
        <v>0</v>
      </c>
    </row>
    <row r="566" spans="1:14" ht="12.75">
      <c r="A566" t="str">
        <f t="shared" si="8"/>
        <v>50</v>
      </c>
      <c r="B566" t="s">
        <v>1388</v>
      </c>
      <c r="C566" t="s">
        <v>1389</v>
      </c>
      <c r="D566" s="189">
        <v>0</v>
      </c>
      <c r="E566" s="189">
        <v>2893.62</v>
      </c>
      <c r="J566" s="190">
        <v>0</v>
      </c>
      <c r="K566" s="190">
        <v>2893.62</v>
      </c>
      <c r="L566" s="189">
        <v>-2893.62</v>
      </c>
      <c r="M566">
        <v>0</v>
      </c>
      <c r="N566">
        <v>2893.62</v>
      </c>
    </row>
    <row r="567" spans="1:14" ht="12.75">
      <c r="A567" t="str">
        <f t="shared" si="8"/>
        <v>50</v>
      </c>
      <c r="B567" t="s">
        <v>1390</v>
      </c>
      <c r="C567" t="s">
        <v>1391</v>
      </c>
      <c r="D567" s="189">
        <v>0</v>
      </c>
      <c r="E567" s="189">
        <v>500.63</v>
      </c>
      <c r="J567" s="190">
        <v>0</v>
      </c>
      <c r="K567" s="190">
        <v>500.63</v>
      </c>
      <c r="L567" s="189">
        <v>-500.63</v>
      </c>
      <c r="M567">
        <v>0</v>
      </c>
      <c r="N567">
        <v>500.63</v>
      </c>
    </row>
    <row r="568" spans="1:14" ht="12.75">
      <c r="A568" t="str">
        <f t="shared" si="8"/>
        <v>50</v>
      </c>
      <c r="B568" t="s">
        <v>1392</v>
      </c>
      <c r="C568" t="s">
        <v>1393</v>
      </c>
      <c r="D568" s="189">
        <v>17608.22</v>
      </c>
      <c r="E568" s="189">
        <v>17608.22</v>
      </c>
      <c r="J568" s="190">
        <v>17608.22</v>
      </c>
      <c r="K568" s="190">
        <v>17608.22</v>
      </c>
      <c r="L568" s="189">
        <v>0</v>
      </c>
      <c r="M568">
        <v>0</v>
      </c>
      <c r="N568">
        <v>0</v>
      </c>
    </row>
    <row r="569" spans="1:14" ht="12.75">
      <c r="A569" t="str">
        <f t="shared" si="8"/>
        <v>50</v>
      </c>
      <c r="B569" t="s">
        <v>1394</v>
      </c>
      <c r="C569" t="s">
        <v>1395</v>
      </c>
      <c r="D569" s="189">
        <v>227.49</v>
      </c>
      <c r="E569" s="189">
        <v>0</v>
      </c>
      <c r="J569" s="190">
        <v>227.49</v>
      </c>
      <c r="K569" s="190">
        <v>0</v>
      </c>
      <c r="L569" s="189">
        <v>227.49</v>
      </c>
      <c r="M569">
        <v>227.49</v>
      </c>
      <c r="N569">
        <v>0</v>
      </c>
    </row>
    <row r="570" spans="1:14" ht="12.75">
      <c r="A570" t="str">
        <f t="shared" si="8"/>
        <v>50</v>
      </c>
      <c r="B570" t="s">
        <v>1396</v>
      </c>
      <c r="C570" t="s">
        <v>1397</v>
      </c>
      <c r="D570" s="189">
        <v>0</v>
      </c>
      <c r="E570" s="189">
        <v>1510.79</v>
      </c>
      <c r="J570" s="190">
        <v>0</v>
      </c>
      <c r="K570" s="190">
        <v>1510.79</v>
      </c>
      <c r="L570" s="189">
        <v>-1510.79</v>
      </c>
      <c r="M570">
        <v>0</v>
      </c>
      <c r="N570">
        <v>1510.79</v>
      </c>
    </row>
    <row r="571" spans="1:14" ht="12.75">
      <c r="A571" t="str">
        <f t="shared" si="8"/>
        <v>50</v>
      </c>
      <c r="B571" t="s">
        <v>1398</v>
      </c>
      <c r="C571" t="s">
        <v>1399</v>
      </c>
      <c r="D571" s="189">
        <v>0</v>
      </c>
      <c r="E571" s="189">
        <v>4010.62</v>
      </c>
      <c r="J571" s="190">
        <v>0</v>
      </c>
      <c r="K571" s="190">
        <v>4010.62</v>
      </c>
      <c r="L571" s="189">
        <v>-4010.62</v>
      </c>
      <c r="M571">
        <v>0</v>
      </c>
      <c r="N571">
        <v>4010.62</v>
      </c>
    </row>
    <row r="572" spans="1:14" ht="12.75">
      <c r="A572" t="str">
        <f t="shared" si="8"/>
        <v>50</v>
      </c>
      <c r="B572" t="s">
        <v>1400</v>
      </c>
      <c r="C572" t="s">
        <v>1401</v>
      </c>
      <c r="D572" s="189">
        <v>0</v>
      </c>
      <c r="E572" s="189">
        <v>3462.95</v>
      </c>
      <c r="J572" s="190">
        <v>0</v>
      </c>
      <c r="K572" s="190">
        <v>3462.95</v>
      </c>
      <c r="L572" s="189">
        <v>-3462.95</v>
      </c>
      <c r="M572">
        <v>0</v>
      </c>
      <c r="N572">
        <v>3462.95</v>
      </c>
    </row>
    <row r="573" spans="1:14" ht="12.75">
      <c r="A573" t="str">
        <f t="shared" si="8"/>
        <v>50</v>
      </c>
      <c r="B573" t="s">
        <v>1402</v>
      </c>
      <c r="C573" t="s">
        <v>1403</v>
      </c>
      <c r="D573" s="189">
        <v>0</v>
      </c>
      <c r="E573" s="189">
        <v>293.44</v>
      </c>
      <c r="J573" s="190">
        <v>0</v>
      </c>
      <c r="K573" s="190">
        <v>293.44</v>
      </c>
      <c r="L573" s="189">
        <v>-293.44</v>
      </c>
      <c r="M573">
        <v>0</v>
      </c>
      <c r="N573">
        <v>293.44</v>
      </c>
    </row>
    <row r="574" spans="1:14" ht="12.75">
      <c r="A574" t="str">
        <f t="shared" si="8"/>
        <v>50</v>
      </c>
      <c r="B574" t="s">
        <v>1404</v>
      </c>
      <c r="C574" t="s">
        <v>1405</v>
      </c>
      <c r="D574" s="189">
        <v>5000</v>
      </c>
      <c r="E574" s="189">
        <v>0</v>
      </c>
      <c r="J574" s="190">
        <v>5000</v>
      </c>
      <c r="K574" s="190">
        <v>0</v>
      </c>
      <c r="L574" s="189">
        <v>5000</v>
      </c>
      <c r="M574">
        <v>5000</v>
      </c>
      <c r="N574">
        <v>0</v>
      </c>
    </row>
    <row r="575" spans="1:14" ht="12.75">
      <c r="A575" t="str">
        <f t="shared" si="8"/>
        <v>50</v>
      </c>
      <c r="B575" t="s">
        <v>1406</v>
      </c>
      <c r="C575" t="s">
        <v>1407</v>
      </c>
      <c r="D575" s="189">
        <v>2300</v>
      </c>
      <c r="E575" s="189">
        <v>0</v>
      </c>
      <c r="J575" s="190">
        <v>2300</v>
      </c>
      <c r="K575" s="190">
        <v>0</v>
      </c>
      <c r="L575" s="189">
        <v>2300</v>
      </c>
      <c r="M575">
        <v>2300</v>
      </c>
      <c r="N575">
        <v>0</v>
      </c>
    </row>
    <row r="576" spans="1:14" ht="12.75">
      <c r="A576" t="str">
        <f t="shared" si="8"/>
        <v>50</v>
      </c>
      <c r="B576" t="s">
        <v>1408</v>
      </c>
      <c r="C576" t="s">
        <v>1409</v>
      </c>
      <c r="D576" s="189">
        <v>25144.11</v>
      </c>
      <c r="E576" s="189">
        <v>0</v>
      </c>
      <c r="J576" s="190">
        <v>25144.11</v>
      </c>
      <c r="K576" s="190">
        <v>0</v>
      </c>
      <c r="L576" s="189">
        <v>25144.11</v>
      </c>
      <c r="M576">
        <v>25144.11</v>
      </c>
      <c r="N576">
        <v>0</v>
      </c>
    </row>
    <row r="577" spans="1:14" ht="12.75">
      <c r="A577" t="str">
        <f t="shared" si="8"/>
        <v>53</v>
      </c>
      <c r="B577" t="s">
        <v>1410</v>
      </c>
      <c r="C577" t="s">
        <v>1411</v>
      </c>
      <c r="D577" s="189">
        <v>0</v>
      </c>
      <c r="E577" s="189">
        <v>91.97</v>
      </c>
      <c r="J577" s="190">
        <v>0</v>
      </c>
      <c r="K577" s="190">
        <v>91.97</v>
      </c>
      <c r="L577" s="189">
        <v>-91.97</v>
      </c>
      <c r="M577">
        <v>0</v>
      </c>
      <c r="N577">
        <v>91.97</v>
      </c>
    </row>
    <row r="578" spans="1:14" ht="12.75">
      <c r="A578" t="str">
        <f t="shared" si="8"/>
        <v>53</v>
      </c>
      <c r="B578" t="s">
        <v>1412</v>
      </c>
      <c r="C578" t="s">
        <v>1413</v>
      </c>
      <c r="D578" s="189">
        <v>0</v>
      </c>
      <c r="E578" s="189">
        <v>2990.8</v>
      </c>
      <c r="J578" s="190">
        <v>0</v>
      </c>
      <c r="K578" s="190">
        <v>2990.8</v>
      </c>
      <c r="L578" s="189">
        <v>-2990.8</v>
      </c>
      <c r="M578">
        <v>0</v>
      </c>
      <c r="N578">
        <v>2990.8</v>
      </c>
    </row>
    <row r="579" spans="1:14" ht="12.75">
      <c r="A579" t="str">
        <f t="shared" si="8"/>
        <v>53</v>
      </c>
      <c r="B579" t="s">
        <v>1414</v>
      </c>
      <c r="C579" t="s">
        <v>1415</v>
      </c>
      <c r="D579" s="189">
        <v>0</v>
      </c>
      <c r="E579" s="189">
        <v>2558.53</v>
      </c>
      <c r="J579" s="190">
        <v>0</v>
      </c>
      <c r="K579" s="190">
        <v>2558.53</v>
      </c>
      <c r="L579" s="189">
        <v>-2558.53</v>
      </c>
      <c r="M579">
        <v>0</v>
      </c>
      <c r="N579">
        <v>2558.53</v>
      </c>
    </row>
    <row r="580" spans="1:14" ht="12.75">
      <c r="A580" t="str">
        <f t="shared" si="8"/>
        <v>53</v>
      </c>
      <c r="B580" t="s">
        <v>1416</v>
      </c>
      <c r="C580" t="s">
        <v>1417</v>
      </c>
      <c r="D580" s="189">
        <v>0</v>
      </c>
      <c r="E580" s="189">
        <v>6419.15</v>
      </c>
      <c r="F580" s="189">
        <v>12423.380000000001</v>
      </c>
      <c r="G580" s="189">
        <v>12945.729999999996</v>
      </c>
      <c r="J580" s="190">
        <v>12423.380000000001</v>
      </c>
      <c r="K580" s="190">
        <v>19364.879999999997</v>
      </c>
      <c r="L580" s="189">
        <v>-6941.499999999996</v>
      </c>
      <c r="M580">
        <v>0</v>
      </c>
      <c r="N580">
        <v>6941.499999999996</v>
      </c>
    </row>
    <row r="581" spans="1:14" ht="12.75">
      <c r="A581" t="str">
        <f t="shared" si="8"/>
        <v>53</v>
      </c>
      <c r="B581" t="s">
        <v>1418</v>
      </c>
      <c r="C581" t="s">
        <v>1419</v>
      </c>
      <c r="D581" s="189">
        <v>0</v>
      </c>
      <c r="E581" s="189">
        <v>804.29</v>
      </c>
      <c r="F581" s="189">
        <v>804.29</v>
      </c>
      <c r="G581" s="189">
        <v>0</v>
      </c>
      <c r="J581" s="190">
        <v>804.29</v>
      </c>
      <c r="K581" s="190">
        <v>804.29</v>
      </c>
      <c r="L581" s="189">
        <v>0</v>
      </c>
      <c r="M581">
        <v>0</v>
      </c>
      <c r="N581">
        <v>0</v>
      </c>
    </row>
    <row r="582" spans="1:14" ht="12.75">
      <c r="A582" t="str">
        <f t="shared" si="8"/>
        <v>53</v>
      </c>
      <c r="B582" t="s">
        <v>1420</v>
      </c>
      <c r="C582" t="s">
        <v>1421</v>
      </c>
      <c r="D582" s="189">
        <v>0</v>
      </c>
      <c r="E582" s="189">
        <v>1548.51</v>
      </c>
      <c r="J582" s="190">
        <v>0</v>
      </c>
      <c r="K582" s="190">
        <v>1548.51</v>
      </c>
      <c r="L582" s="189">
        <v>-1548.51</v>
      </c>
      <c r="M582">
        <v>0</v>
      </c>
      <c r="N582">
        <v>1548.51</v>
      </c>
    </row>
    <row r="583" spans="1:14" ht="12.75">
      <c r="A583" t="str">
        <f aca="true" t="shared" si="9" ref="A583:A646">LEFT(B583,2)</f>
        <v>53</v>
      </c>
      <c r="B583" t="s">
        <v>1422</v>
      </c>
      <c r="C583" t="s">
        <v>1423</v>
      </c>
      <c r="D583" s="189">
        <v>0</v>
      </c>
      <c r="E583" s="189">
        <v>3611.56</v>
      </c>
      <c r="J583" s="190">
        <v>0</v>
      </c>
      <c r="K583" s="190">
        <v>3611.56</v>
      </c>
      <c r="L583" s="189">
        <v>-3611.56</v>
      </c>
      <c r="M583">
        <v>0</v>
      </c>
      <c r="N583">
        <v>3611.56</v>
      </c>
    </row>
    <row r="584" spans="1:14" ht="12.75">
      <c r="A584" t="str">
        <f t="shared" si="9"/>
        <v>53</v>
      </c>
      <c r="B584" t="s">
        <v>1424</v>
      </c>
      <c r="C584" t="s">
        <v>1425</v>
      </c>
      <c r="D584" s="189">
        <v>0</v>
      </c>
      <c r="E584" s="189">
        <v>4649.29</v>
      </c>
      <c r="J584" s="190">
        <v>0</v>
      </c>
      <c r="K584" s="190">
        <v>4649.29</v>
      </c>
      <c r="L584" s="189">
        <v>-4649.29</v>
      </c>
      <c r="M584">
        <v>0</v>
      </c>
      <c r="N584">
        <v>4649.29</v>
      </c>
    </row>
    <row r="585" spans="1:14" ht="12.75">
      <c r="A585" t="str">
        <f t="shared" si="9"/>
        <v>53</v>
      </c>
      <c r="B585" t="s">
        <v>1426</v>
      </c>
      <c r="C585" t="s">
        <v>1427</v>
      </c>
      <c r="D585" s="189">
        <v>180.39</v>
      </c>
      <c r="E585" s="189">
        <v>0</v>
      </c>
      <c r="J585" s="190">
        <v>180.39</v>
      </c>
      <c r="K585" s="190">
        <v>0</v>
      </c>
      <c r="L585" s="189">
        <v>180.39</v>
      </c>
      <c r="M585">
        <v>180.39</v>
      </c>
      <c r="N585">
        <v>0</v>
      </c>
    </row>
    <row r="586" spans="1:14" ht="12.75">
      <c r="A586" t="str">
        <f t="shared" si="9"/>
        <v>53</v>
      </c>
      <c r="B586" t="s">
        <v>1428</v>
      </c>
      <c r="C586" t="s">
        <v>1429</v>
      </c>
      <c r="D586" s="189">
        <v>0</v>
      </c>
      <c r="E586" s="189">
        <v>3822.89</v>
      </c>
      <c r="F586" s="189">
        <v>3000</v>
      </c>
      <c r="G586" s="189">
        <v>0</v>
      </c>
      <c r="J586" s="190">
        <v>3000</v>
      </c>
      <c r="K586" s="190">
        <v>3822.89</v>
      </c>
      <c r="L586" s="189">
        <v>-822.8899999999999</v>
      </c>
      <c r="M586">
        <v>0</v>
      </c>
      <c r="N586">
        <v>822.8899999999999</v>
      </c>
    </row>
    <row r="587" spans="1:14" ht="12.75">
      <c r="A587" t="str">
        <f t="shared" si="9"/>
        <v>53</v>
      </c>
      <c r="B587" t="s">
        <v>1430</v>
      </c>
      <c r="C587" t="s">
        <v>1431</v>
      </c>
      <c r="D587" s="189">
        <v>0</v>
      </c>
      <c r="E587" s="189">
        <v>2947.46</v>
      </c>
      <c r="J587" s="190">
        <v>0</v>
      </c>
      <c r="K587" s="190">
        <v>2947.46</v>
      </c>
      <c r="L587" s="189">
        <v>-2947.46</v>
      </c>
      <c r="M587">
        <v>0</v>
      </c>
      <c r="N587">
        <v>2947.46</v>
      </c>
    </row>
    <row r="588" spans="1:14" ht="12.75">
      <c r="A588" t="str">
        <f t="shared" si="9"/>
        <v>53</v>
      </c>
      <c r="B588" t="s">
        <v>1432</v>
      </c>
      <c r="C588" t="s">
        <v>1433</v>
      </c>
      <c r="D588" s="189">
        <v>0</v>
      </c>
      <c r="E588" s="189">
        <v>1972.69</v>
      </c>
      <c r="J588" s="190">
        <v>0</v>
      </c>
      <c r="K588" s="190">
        <v>1972.69</v>
      </c>
      <c r="L588" s="189">
        <v>-1972.69</v>
      </c>
      <c r="M588">
        <v>0</v>
      </c>
      <c r="N588">
        <v>1972.69</v>
      </c>
    </row>
    <row r="589" spans="1:14" ht="12.75">
      <c r="A589" t="str">
        <f t="shared" si="9"/>
        <v>53</v>
      </c>
      <c r="B589" t="s">
        <v>1434</v>
      </c>
      <c r="C589" t="s">
        <v>1435</v>
      </c>
      <c r="D589" s="189">
        <v>3048.07</v>
      </c>
      <c r="E589" s="189">
        <v>0</v>
      </c>
      <c r="J589" s="190">
        <v>3048.07</v>
      </c>
      <c r="K589" s="190">
        <v>0</v>
      </c>
      <c r="L589" s="189">
        <v>3048.07</v>
      </c>
      <c r="M589">
        <v>3048.07</v>
      </c>
      <c r="N589">
        <v>0</v>
      </c>
    </row>
    <row r="590" spans="1:14" ht="12.75">
      <c r="A590" t="str">
        <f t="shared" si="9"/>
        <v>53</v>
      </c>
      <c r="B590" t="s">
        <v>1436</v>
      </c>
      <c r="C590" t="s">
        <v>1437</v>
      </c>
      <c r="D590" s="189">
        <v>3823.92</v>
      </c>
      <c r="E590" s="189">
        <v>0</v>
      </c>
      <c r="J590" s="190">
        <v>3823.92</v>
      </c>
      <c r="K590" s="190">
        <v>0</v>
      </c>
      <c r="L590" s="189">
        <v>3823.92</v>
      </c>
      <c r="M590">
        <v>3823.92</v>
      </c>
      <c r="N590">
        <v>0</v>
      </c>
    </row>
    <row r="591" spans="1:14" ht="12.75">
      <c r="A591" t="str">
        <f t="shared" si="9"/>
        <v>53</v>
      </c>
      <c r="B591" t="s">
        <v>1438</v>
      </c>
      <c r="C591" t="s">
        <v>1439</v>
      </c>
      <c r="D591" s="189">
        <v>0</v>
      </c>
      <c r="E591" s="189">
        <v>2809.14</v>
      </c>
      <c r="J591" s="190">
        <v>0</v>
      </c>
      <c r="K591" s="190">
        <v>2809.14</v>
      </c>
      <c r="L591" s="189">
        <v>-2809.14</v>
      </c>
      <c r="M591">
        <v>0</v>
      </c>
      <c r="N591">
        <v>2809.14</v>
      </c>
    </row>
    <row r="592" spans="1:14" ht="12.75">
      <c r="A592" t="str">
        <f t="shared" si="9"/>
        <v>53</v>
      </c>
      <c r="B592" t="s">
        <v>1440</v>
      </c>
      <c r="C592" t="s">
        <v>1441</v>
      </c>
      <c r="D592" s="189">
        <v>0</v>
      </c>
      <c r="E592" s="189">
        <v>2356.64</v>
      </c>
      <c r="J592" s="190">
        <v>0</v>
      </c>
      <c r="K592" s="190">
        <v>2356.64</v>
      </c>
      <c r="L592" s="189">
        <v>-2356.64</v>
      </c>
      <c r="M592">
        <v>0</v>
      </c>
      <c r="N592">
        <v>2356.64</v>
      </c>
    </row>
    <row r="593" spans="1:14" ht="12.75">
      <c r="A593" t="str">
        <f t="shared" si="9"/>
        <v>53</v>
      </c>
      <c r="B593" t="s">
        <v>1442</v>
      </c>
      <c r="C593" t="s">
        <v>1443</v>
      </c>
      <c r="D593" s="189">
        <v>0</v>
      </c>
      <c r="E593" s="189">
        <v>675.32</v>
      </c>
      <c r="J593" s="190">
        <v>0</v>
      </c>
      <c r="K593" s="190">
        <v>675.32</v>
      </c>
      <c r="L593" s="189">
        <v>-675.32</v>
      </c>
      <c r="M593">
        <v>0</v>
      </c>
      <c r="N593">
        <v>675.32</v>
      </c>
    </row>
    <row r="594" spans="1:14" ht="12.75">
      <c r="A594" t="str">
        <f t="shared" si="9"/>
        <v>53</v>
      </c>
      <c r="B594" t="s">
        <v>1444</v>
      </c>
      <c r="C594" t="s">
        <v>1445</v>
      </c>
      <c r="D594" s="189">
        <v>292.42</v>
      </c>
      <c r="E594" s="189">
        <v>0</v>
      </c>
      <c r="J594" s="190">
        <v>292.42</v>
      </c>
      <c r="K594" s="190">
        <v>0</v>
      </c>
      <c r="L594" s="189">
        <v>292.42</v>
      </c>
      <c r="M594">
        <v>292.42</v>
      </c>
      <c r="N594">
        <v>0</v>
      </c>
    </row>
    <row r="595" spans="1:14" ht="12.75">
      <c r="A595" t="str">
        <f t="shared" si="9"/>
        <v>53</v>
      </c>
      <c r="B595" t="s">
        <v>1446</v>
      </c>
      <c r="C595" t="s">
        <v>1447</v>
      </c>
      <c r="D595" s="189">
        <v>1226.57</v>
      </c>
      <c r="E595" s="189">
        <v>0</v>
      </c>
      <c r="J595" s="190">
        <v>1226.57</v>
      </c>
      <c r="K595" s="190">
        <v>0</v>
      </c>
      <c r="L595" s="189">
        <v>1226.57</v>
      </c>
      <c r="M595">
        <v>1226.57</v>
      </c>
      <c r="N595">
        <v>0</v>
      </c>
    </row>
    <row r="596" spans="1:14" ht="12.75">
      <c r="A596" t="str">
        <f t="shared" si="9"/>
        <v>53</v>
      </c>
      <c r="B596" t="s">
        <v>1448</v>
      </c>
      <c r="C596" t="s">
        <v>1449</v>
      </c>
      <c r="D596" s="189">
        <v>564.78</v>
      </c>
      <c r="E596" s="189">
        <v>0</v>
      </c>
      <c r="J596" s="190">
        <v>564.78</v>
      </c>
      <c r="K596" s="190">
        <v>0</v>
      </c>
      <c r="L596" s="189">
        <v>564.78</v>
      </c>
      <c r="M596">
        <v>564.78</v>
      </c>
      <c r="N596">
        <v>0</v>
      </c>
    </row>
    <row r="597" spans="1:14" ht="12.75">
      <c r="A597" t="str">
        <f t="shared" si="9"/>
        <v>53</v>
      </c>
      <c r="B597" t="s">
        <v>1450</v>
      </c>
      <c r="C597" t="s">
        <v>1451</v>
      </c>
      <c r="D597" s="189">
        <v>887.52</v>
      </c>
      <c r="E597" s="189">
        <v>0</v>
      </c>
      <c r="J597" s="190">
        <v>887.52</v>
      </c>
      <c r="K597" s="190">
        <v>0</v>
      </c>
      <c r="L597" s="189">
        <v>887.52</v>
      </c>
      <c r="M597">
        <v>887.52</v>
      </c>
      <c r="N597">
        <v>0</v>
      </c>
    </row>
    <row r="598" spans="1:14" ht="12.75">
      <c r="A598" t="str">
        <f t="shared" si="9"/>
        <v>53</v>
      </c>
      <c r="B598" t="s">
        <v>1452</v>
      </c>
      <c r="C598" t="s">
        <v>1453</v>
      </c>
      <c r="D598" s="189">
        <v>415.66</v>
      </c>
      <c r="E598" s="189">
        <v>0</v>
      </c>
      <c r="J598" s="190">
        <v>415.66</v>
      </c>
      <c r="K598" s="190">
        <v>0</v>
      </c>
      <c r="L598" s="189">
        <v>415.66</v>
      </c>
      <c r="M598">
        <v>415.66</v>
      </c>
      <c r="N598">
        <v>0</v>
      </c>
    </row>
    <row r="599" spans="1:14" ht="12.75">
      <c r="A599" t="str">
        <f t="shared" si="9"/>
        <v>53</v>
      </c>
      <c r="B599" t="s">
        <v>1454</v>
      </c>
      <c r="C599" t="s">
        <v>1455</v>
      </c>
      <c r="D599" s="189">
        <v>0</v>
      </c>
      <c r="E599" s="189">
        <v>1310.51</v>
      </c>
      <c r="J599" s="190">
        <v>0</v>
      </c>
      <c r="K599" s="190">
        <v>1310.51</v>
      </c>
      <c r="L599" s="189">
        <v>-1310.51</v>
      </c>
      <c r="M599">
        <v>0</v>
      </c>
      <c r="N599">
        <v>1310.51</v>
      </c>
    </row>
    <row r="600" spans="1:14" ht="12.75">
      <c r="A600" t="str">
        <f t="shared" si="9"/>
        <v>53</v>
      </c>
      <c r="B600" t="s">
        <v>1456</v>
      </c>
      <c r="C600" t="s">
        <v>1457</v>
      </c>
      <c r="D600" s="189">
        <v>821.73</v>
      </c>
      <c r="E600" s="189">
        <v>821.73</v>
      </c>
      <c r="J600" s="190">
        <v>821.73</v>
      </c>
      <c r="K600" s="190">
        <v>821.73</v>
      </c>
      <c r="L600" s="189">
        <v>0</v>
      </c>
      <c r="M600">
        <v>0</v>
      </c>
      <c r="N600">
        <v>0</v>
      </c>
    </row>
    <row r="601" spans="1:14" ht="12.75">
      <c r="A601" t="str">
        <f t="shared" si="9"/>
        <v>53</v>
      </c>
      <c r="B601" t="s">
        <v>1458</v>
      </c>
      <c r="C601" t="s">
        <v>1459</v>
      </c>
      <c r="D601" s="189">
        <v>0</v>
      </c>
      <c r="E601" s="189">
        <v>898.49</v>
      </c>
      <c r="F601" s="189">
        <v>898.49</v>
      </c>
      <c r="G601" s="189">
        <v>0</v>
      </c>
      <c r="J601" s="190">
        <v>898.49</v>
      </c>
      <c r="K601" s="190">
        <v>898.49</v>
      </c>
      <c r="L601" s="189">
        <v>0</v>
      </c>
      <c r="M601">
        <v>0</v>
      </c>
      <c r="N601">
        <v>0</v>
      </c>
    </row>
    <row r="602" spans="1:14" ht="12.75">
      <c r="A602" t="str">
        <f t="shared" si="9"/>
        <v>53</v>
      </c>
      <c r="B602" t="s">
        <v>1460</v>
      </c>
      <c r="C602" t="s">
        <v>1461</v>
      </c>
      <c r="D602" s="189">
        <v>1512.13</v>
      </c>
      <c r="E602" s="189">
        <v>871.26</v>
      </c>
      <c r="J602" s="190">
        <v>1512.13</v>
      </c>
      <c r="K602" s="190">
        <v>871.26</v>
      </c>
      <c r="L602" s="189">
        <v>640.8700000000001</v>
      </c>
      <c r="M602">
        <v>640.8700000000001</v>
      </c>
      <c r="N602">
        <v>0</v>
      </c>
    </row>
    <row r="603" spans="1:14" ht="12.75">
      <c r="A603" t="str">
        <f t="shared" si="9"/>
        <v>53</v>
      </c>
      <c r="B603" t="s">
        <v>1462</v>
      </c>
      <c r="C603" t="s">
        <v>1463</v>
      </c>
      <c r="D603" s="189">
        <v>0</v>
      </c>
      <c r="E603" s="189">
        <v>5353.2300000000005</v>
      </c>
      <c r="F603" s="189">
        <v>15422.99</v>
      </c>
      <c r="G603" s="189">
        <v>12350.229999999998</v>
      </c>
      <c r="J603" s="190">
        <v>15422.99</v>
      </c>
      <c r="K603" s="190">
        <v>17703.46</v>
      </c>
      <c r="L603" s="189">
        <v>-2280.4699999999993</v>
      </c>
      <c r="M603">
        <v>0</v>
      </c>
      <c r="N603">
        <v>2280.4699999999993</v>
      </c>
    </row>
    <row r="604" spans="1:14" ht="12.75">
      <c r="A604" t="str">
        <f t="shared" si="9"/>
        <v>53</v>
      </c>
      <c r="B604" t="s">
        <v>1464</v>
      </c>
      <c r="C604" t="s">
        <v>1465</v>
      </c>
      <c r="D604" s="189">
        <v>957.6</v>
      </c>
      <c r="E604" s="189">
        <v>957.6</v>
      </c>
      <c r="J604" s="190">
        <v>957.6</v>
      </c>
      <c r="K604" s="190">
        <v>957.6</v>
      </c>
      <c r="L604" s="189">
        <v>0</v>
      </c>
      <c r="M604">
        <v>0</v>
      </c>
      <c r="N604">
        <v>0</v>
      </c>
    </row>
    <row r="605" spans="1:14" ht="12.75">
      <c r="A605" t="str">
        <f t="shared" si="9"/>
        <v>53</v>
      </c>
      <c r="B605" t="s">
        <v>1466</v>
      </c>
      <c r="C605" t="s">
        <v>1467</v>
      </c>
      <c r="D605" s="189">
        <v>0</v>
      </c>
      <c r="E605" s="189">
        <v>1747.22</v>
      </c>
      <c r="J605" s="190">
        <v>0</v>
      </c>
      <c r="K605" s="190">
        <v>1747.22</v>
      </c>
      <c r="L605" s="189">
        <v>-1747.22</v>
      </c>
      <c r="M605">
        <v>0</v>
      </c>
      <c r="N605">
        <v>1747.22</v>
      </c>
    </row>
    <row r="606" spans="1:14" ht="12.75">
      <c r="A606" t="str">
        <f t="shared" si="9"/>
        <v>53</v>
      </c>
      <c r="B606" t="s">
        <v>1468</v>
      </c>
      <c r="C606" t="s">
        <v>1469</v>
      </c>
      <c r="D606" s="189">
        <v>707.71</v>
      </c>
      <c r="E606" s="189">
        <v>707.71</v>
      </c>
      <c r="J606" s="190">
        <v>707.71</v>
      </c>
      <c r="K606" s="190">
        <v>707.71</v>
      </c>
      <c r="L606" s="189">
        <v>0</v>
      </c>
      <c r="M606">
        <v>0</v>
      </c>
      <c r="N606">
        <v>0</v>
      </c>
    </row>
    <row r="607" spans="1:14" ht="12.75">
      <c r="A607" t="str">
        <f t="shared" si="9"/>
        <v>53</v>
      </c>
      <c r="B607" t="s">
        <v>1470</v>
      </c>
      <c r="C607" t="s">
        <v>1471</v>
      </c>
      <c r="D607" s="189">
        <v>0</v>
      </c>
      <c r="E607" s="189">
        <v>543.26</v>
      </c>
      <c r="F607" s="189">
        <v>543.26</v>
      </c>
      <c r="G607" s="189">
        <v>0</v>
      </c>
      <c r="J607" s="190">
        <v>543.26</v>
      </c>
      <c r="K607" s="190">
        <v>543.26</v>
      </c>
      <c r="L607" s="189">
        <v>0</v>
      </c>
      <c r="M607">
        <v>0</v>
      </c>
      <c r="N607">
        <v>0</v>
      </c>
    </row>
    <row r="608" spans="1:14" ht="12.75">
      <c r="A608" t="str">
        <f t="shared" si="9"/>
        <v>53</v>
      </c>
      <c r="B608" t="s">
        <v>1472</v>
      </c>
      <c r="C608" t="s">
        <v>1473</v>
      </c>
      <c r="D608" s="189">
        <v>0</v>
      </c>
      <c r="E608" s="189">
        <v>977.88</v>
      </c>
      <c r="F608" s="189">
        <v>977.88</v>
      </c>
      <c r="G608" s="189">
        <v>0</v>
      </c>
      <c r="J608" s="190">
        <v>977.88</v>
      </c>
      <c r="K608" s="190">
        <v>977.88</v>
      </c>
      <c r="L608" s="189">
        <v>0</v>
      </c>
      <c r="M608">
        <v>0</v>
      </c>
      <c r="N608">
        <v>0</v>
      </c>
    </row>
    <row r="609" spans="1:14" ht="12.75">
      <c r="A609" t="str">
        <f t="shared" si="9"/>
        <v>53</v>
      </c>
      <c r="B609" t="s">
        <v>1474</v>
      </c>
      <c r="C609" t="s">
        <v>1475</v>
      </c>
      <c r="D609" s="189">
        <v>871.26</v>
      </c>
      <c r="E609" s="189">
        <v>871.26</v>
      </c>
      <c r="J609" s="190">
        <v>871.26</v>
      </c>
      <c r="K609" s="190">
        <v>871.26</v>
      </c>
      <c r="L609" s="189">
        <v>0</v>
      </c>
      <c r="M609">
        <v>0</v>
      </c>
      <c r="N609">
        <v>0</v>
      </c>
    </row>
    <row r="610" spans="1:14" ht="12.75">
      <c r="A610" t="str">
        <f t="shared" si="9"/>
        <v>53</v>
      </c>
      <c r="B610" t="s">
        <v>1476</v>
      </c>
      <c r="C610" t="s">
        <v>1477</v>
      </c>
      <c r="D610" s="189">
        <v>269.26</v>
      </c>
      <c r="E610" s="189">
        <v>269.26</v>
      </c>
      <c r="J610" s="190">
        <v>269.26</v>
      </c>
      <c r="K610" s="190">
        <v>269.26</v>
      </c>
      <c r="L610" s="189">
        <v>0</v>
      </c>
      <c r="M610">
        <v>0</v>
      </c>
      <c r="N610">
        <v>0</v>
      </c>
    </row>
    <row r="611" spans="1:14" ht="12.75">
      <c r="A611" t="str">
        <f t="shared" si="9"/>
        <v>53</v>
      </c>
      <c r="B611" t="s">
        <v>1478</v>
      </c>
      <c r="C611" t="s">
        <v>1479</v>
      </c>
      <c r="D611" s="189">
        <v>0</v>
      </c>
      <c r="E611" s="189">
        <v>1034.81</v>
      </c>
      <c r="J611" s="190">
        <v>0</v>
      </c>
      <c r="K611" s="190">
        <v>1034.81</v>
      </c>
      <c r="L611" s="189">
        <v>-1034.81</v>
      </c>
      <c r="M611">
        <v>0</v>
      </c>
      <c r="N611">
        <v>1034.81</v>
      </c>
    </row>
    <row r="612" spans="1:14" ht="12.75">
      <c r="A612" t="str">
        <f t="shared" si="9"/>
        <v>53</v>
      </c>
      <c r="B612" t="s">
        <v>1480</v>
      </c>
      <c r="C612" t="s">
        <v>1481</v>
      </c>
      <c r="D612" s="189">
        <v>107.89</v>
      </c>
      <c r="E612" s="189">
        <v>0</v>
      </c>
      <c r="J612" s="190">
        <v>107.89</v>
      </c>
      <c r="K612" s="190">
        <v>0</v>
      </c>
      <c r="L612" s="189">
        <v>107.89</v>
      </c>
      <c r="M612">
        <v>107.89</v>
      </c>
      <c r="N612">
        <v>0</v>
      </c>
    </row>
    <row r="613" spans="1:14" ht="12.75">
      <c r="A613" t="str">
        <f t="shared" si="9"/>
        <v>53</v>
      </c>
      <c r="B613" t="s">
        <v>1482</v>
      </c>
      <c r="C613" t="s">
        <v>1483</v>
      </c>
      <c r="D613" s="189">
        <v>0</v>
      </c>
      <c r="E613" s="189">
        <v>455.4</v>
      </c>
      <c r="J613" s="190">
        <v>0</v>
      </c>
      <c r="K613" s="190">
        <v>455.4</v>
      </c>
      <c r="L613" s="189">
        <v>-455.4</v>
      </c>
      <c r="M613">
        <v>0</v>
      </c>
      <c r="N613">
        <v>455.4</v>
      </c>
    </row>
    <row r="614" spans="1:14" ht="12.75">
      <c r="A614" t="str">
        <f t="shared" si="9"/>
        <v>53</v>
      </c>
      <c r="B614" t="s">
        <v>1484</v>
      </c>
      <c r="C614" t="s">
        <v>1485</v>
      </c>
      <c r="D614" s="189">
        <v>0</v>
      </c>
      <c r="E614" s="189">
        <v>105.56</v>
      </c>
      <c r="F614" s="189">
        <v>105.56</v>
      </c>
      <c r="G614" s="189">
        <v>0</v>
      </c>
      <c r="J614" s="190">
        <v>105.56</v>
      </c>
      <c r="K614" s="190">
        <v>105.56</v>
      </c>
      <c r="L614" s="189">
        <v>0</v>
      </c>
      <c r="M614">
        <v>0</v>
      </c>
      <c r="N614">
        <v>0</v>
      </c>
    </row>
    <row r="615" spans="1:14" ht="12.75">
      <c r="A615" t="str">
        <f t="shared" si="9"/>
        <v>53</v>
      </c>
      <c r="B615" t="s">
        <v>1486</v>
      </c>
      <c r="C615" t="s">
        <v>1487</v>
      </c>
      <c r="D615" s="189">
        <v>0</v>
      </c>
      <c r="E615" s="189">
        <v>6022.57</v>
      </c>
      <c r="F615" s="189">
        <v>16295.460000000001</v>
      </c>
      <c r="G615" s="189">
        <v>13098.699999999999</v>
      </c>
      <c r="J615" s="190">
        <v>16295.460000000001</v>
      </c>
      <c r="K615" s="190">
        <v>19121.269999999997</v>
      </c>
      <c r="L615" s="189">
        <v>-2825.809999999996</v>
      </c>
      <c r="M615">
        <v>0</v>
      </c>
      <c r="N615">
        <v>2825.809999999996</v>
      </c>
    </row>
    <row r="616" spans="1:14" ht="12.75">
      <c r="A616" t="str">
        <f t="shared" si="9"/>
        <v>53</v>
      </c>
      <c r="B616" t="s">
        <v>1488</v>
      </c>
      <c r="C616" t="s">
        <v>1489</v>
      </c>
      <c r="D616" s="189">
        <v>0</v>
      </c>
      <c r="E616" s="189">
        <v>1282.33</v>
      </c>
      <c r="J616" s="190">
        <v>0</v>
      </c>
      <c r="K616" s="190">
        <v>1282.33</v>
      </c>
      <c r="L616" s="189">
        <v>-1282.33</v>
      </c>
      <c r="M616">
        <v>0</v>
      </c>
      <c r="N616">
        <v>1282.33</v>
      </c>
    </row>
    <row r="617" spans="1:14" ht="12.75">
      <c r="A617" t="str">
        <f t="shared" si="9"/>
        <v>53</v>
      </c>
      <c r="B617" t="s">
        <v>1490</v>
      </c>
      <c r="C617" t="s">
        <v>1491</v>
      </c>
      <c r="D617" s="189">
        <v>0</v>
      </c>
      <c r="E617" s="189">
        <v>1055.83</v>
      </c>
      <c r="J617" s="190">
        <v>0</v>
      </c>
      <c r="K617" s="190">
        <v>1055.83</v>
      </c>
      <c r="L617" s="189">
        <v>-1055.83</v>
      </c>
      <c r="M617">
        <v>0</v>
      </c>
      <c r="N617">
        <v>1055.83</v>
      </c>
    </row>
    <row r="618" spans="1:14" ht="12.75">
      <c r="A618" t="str">
        <f t="shared" si="9"/>
        <v>53</v>
      </c>
      <c r="B618" t="s">
        <v>1492</v>
      </c>
      <c r="C618" t="s">
        <v>1493</v>
      </c>
      <c r="D618" s="189">
        <v>0</v>
      </c>
      <c r="E618" s="189">
        <v>977.88</v>
      </c>
      <c r="F618" s="189">
        <v>977.88</v>
      </c>
      <c r="G618" s="189">
        <v>0</v>
      </c>
      <c r="J618" s="190">
        <v>977.88</v>
      </c>
      <c r="K618" s="190">
        <v>977.88</v>
      </c>
      <c r="L618" s="189">
        <v>0</v>
      </c>
      <c r="M618">
        <v>0</v>
      </c>
      <c r="N618">
        <v>0</v>
      </c>
    </row>
    <row r="619" spans="1:14" ht="12.75">
      <c r="A619" t="str">
        <f t="shared" si="9"/>
        <v>53</v>
      </c>
      <c r="B619" t="s">
        <v>1494</v>
      </c>
      <c r="C619" t="s">
        <v>1495</v>
      </c>
      <c r="D619" s="189">
        <v>0</v>
      </c>
      <c r="E619" s="189">
        <v>977.88</v>
      </c>
      <c r="F619" s="189">
        <v>977.88</v>
      </c>
      <c r="G619" s="189">
        <v>0</v>
      </c>
      <c r="J619" s="190">
        <v>977.88</v>
      </c>
      <c r="K619" s="190">
        <v>977.88</v>
      </c>
      <c r="L619" s="189">
        <v>0</v>
      </c>
      <c r="M619">
        <v>0</v>
      </c>
      <c r="N619">
        <v>0</v>
      </c>
    </row>
    <row r="620" spans="1:14" ht="12.75">
      <c r="A620" t="str">
        <f t="shared" si="9"/>
        <v>53</v>
      </c>
      <c r="B620" t="s">
        <v>1496</v>
      </c>
      <c r="C620" t="s">
        <v>1497</v>
      </c>
      <c r="D620" s="189">
        <v>0</v>
      </c>
      <c r="E620" s="189">
        <v>3767.46</v>
      </c>
      <c r="F620" s="189">
        <v>12020.36</v>
      </c>
      <c r="G620" s="189">
        <v>10619.140000000001</v>
      </c>
      <c r="J620" s="190">
        <v>12020.36</v>
      </c>
      <c r="K620" s="190">
        <v>14386.600000000002</v>
      </c>
      <c r="L620" s="189">
        <v>-2366.2400000000016</v>
      </c>
      <c r="M620">
        <v>0</v>
      </c>
      <c r="N620">
        <v>2366.2400000000016</v>
      </c>
    </row>
    <row r="621" spans="1:14" ht="12.75">
      <c r="A621" t="str">
        <f t="shared" si="9"/>
        <v>53</v>
      </c>
      <c r="B621" t="s">
        <v>1498</v>
      </c>
      <c r="C621" t="s">
        <v>1499</v>
      </c>
      <c r="D621" s="189">
        <v>1132.18</v>
      </c>
      <c r="E621" s="189">
        <v>0</v>
      </c>
      <c r="J621" s="190">
        <v>1132.18</v>
      </c>
      <c r="K621" s="190">
        <v>0</v>
      </c>
      <c r="L621" s="189">
        <v>1132.18</v>
      </c>
      <c r="M621">
        <v>1132.18</v>
      </c>
      <c r="N621">
        <v>0</v>
      </c>
    </row>
    <row r="622" spans="1:14" ht="12.75">
      <c r="A622" t="str">
        <f t="shared" si="9"/>
        <v>53</v>
      </c>
      <c r="B622" t="s">
        <v>1500</v>
      </c>
      <c r="C622" t="s">
        <v>1501</v>
      </c>
      <c r="D622" s="189">
        <v>0</v>
      </c>
      <c r="E622" s="189">
        <v>6153.96</v>
      </c>
      <c r="F622" s="189">
        <v>13320.36</v>
      </c>
      <c r="G622" s="189">
        <v>10619.140000000001</v>
      </c>
      <c r="J622" s="190">
        <v>13320.36</v>
      </c>
      <c r="K622" s="190">
        <v>16773.100000000002</v>
      </c>
      <c r="L622" s="189">
        <v>-3452.7400000000016</v>
      </c>
      <c r="M622">
        <v>0</v>
      </c>
      <c r="N622">
        <v>3452.7400000000016</v>
      </c>
    </row>
    <row r="623" spans="1:14" ht="12.75">
      <c r="A623" t="str">
        <f t="shared" si="9"/>
        <v>53</v>
      </c>
      <c r="B623" t="s">
        <v>1502</v>
      </c>
      <c r="C623" t="s">
        <v>1503</v>
      </c>
      <c r="D623" s="189">
        <v>0</v>
      </c>
      <c r="E623" s="189">
        <v>9291.93</v>
      </c>
      <c r="F623" s="189">
        <v>24103.83</v>
      </c>
      <c r="G623" s="189">
        <v>23907.870000000006</v>
      </c>
      <c r="J623" s="190">
        <v>24103.83</v>
      </c>
      <c r="K623" s="190">
        <v>33199.8</v>
      </c>
      <c r="L623" s="189">
        <v>-9095.970000000001</v>
      </c>
      <c r="M623">
        <v>0</v>
      </c>
      <c r="N623">
        <v>9095.970000000001</v>
      </c>
    </row>
    <row r="624" spans="1:14" ht="12.75">
      <c r="A624" t="str">
        <f t="shared" si="9"/>
        <v>53</v>
      </c>
      <c r="B624" t="s">
        <v>1504</v>
      </c>
      <c r="C624" t="s">
        <v>1505</v>
      </c>
      <c r="D624" s="189">
        <v>27.84</v>
      </c>
      <c r="E624" s="189">
        <v>0</v>
      </c>
      <c r="J624" s="190">
        <v>27.84</v>
      </c>
      <c r="K624" s="190">
        <v>0</v>
      </c>
      <c r="L624" s="189">
        <v>27.84</v>
      </c>
      <c r="M624">
        <v>27.84</v>
      </c>
      <c r="N624">
        <v>0</v>
      </c>
    </row>
    <row r="625" spans="1:14" ht="12.75">
      <c r="A625" t="str">
        <f t="shared" si="9"/>
        <v>53</v>
      </c>
      <c r="B625" t="s">
        <v>1506</v>
      </c>
      <c r="C625" t="s">
        <v>1507</v>
      </c>
      <c r="D625" s="189">
        <v>0</v>
      </c>
      <c r="E625" s="189">
        <v>3492.29</v>
      </c>
      <c r="J625" s="190">
        <v>0</v>
      </c>
      <c r="K625" s="190">
        <v>3492.29</v>
      </c>
      <c r="L625" s="189">
        <v>-3492.29</v>
      </c>
      <c r="M625">
        <v>0</v>
      </c>
      <c r="N625">
        <v>3492.29</v>
      </c>
    </row>
    <row r="626" spans="1:14" ht="12.75">
      <c r="A626" t="str">
        <f t="shared" si="9"/>
        <v>53</v>
      </c>
      <c r="B626" t="s">
        <v>1508</v>
      </c>
      <c r="C626" t="s">
        <v>1509</v>
      </c>
      <c r="D626" s="189">
        <v>0</v>
      </c>
      <c r="E626" s="189">
        <v>3813.46</v>
      </c>
      <c r="F626" s="189">
        <v>3813.46</v>
      </c>
      <c r="G626" s="189">
        <v>0</v>
      </c>
      <c r="J626" s="190">
        <v>3813.46</v>
      </c>
      <c r="K626" s="190">
        <v>3813.46</v>
      </c>
      <c r="L626" s="189">
        <v>0</v>
      </c>
      <c r="M626">
        <v>0</v>
      </c>
      <c r="N626">
        <v>0</v>
      </c>
    </row>
    <row r="627" spans="1:14" ht="12.75">
      <c r="A627" t="str">
        <f t="shared" si="9"/>
        <v>53</v>
      </c>
      <c r="B627" t="s">
        <v>1510</v>
      </c>
      <c r="C627" t="s">
        <v>1511</v>
      </c>
      <c r="D627" s="189">
        <v>0</v>
      </c>
      <c r="E627" s="189">
        <v>2878.87</v>
      </c>
      <c r="F627" s="189">
        <v>2878.87</v>
      </c>
      <c r="G627" s="189">
        <v>0</v>
      </c>
      <c r="J627" s="190">
        <v>2878.87</v>
      </c>
      <c r="K627" s="190">
        <v>2878.87</v>
      </c>
      <c r="L627" s="189">
        <v>0</v>
      </c>
      <c r="M627">
        <v>0</v>
      </c>
      <c r="N627">
        <v>0</v>
      </c>
    </row>
    <row r="628" spans="1:14" ht="12.75">
      <c r="A628" t="str">
        <f t="shared" si="9"/>
        <v>53</v>
      </c>
      <c r="B628" t="s">
        <v>1512</v>
      </c>
      <c r="C628" t="s">
        <v>1513</v>
      </c>
      <c r="D628" s="189">
        <v>155.73</v>
      </c>
      <c r="E628" s="189">
        <v>0</v>
      </c>
      <c r="J628" s="190">
        <v>155.73</v>
      </c>
      <c r="K628" s="190">
        <v>0</v>
      </c>
      <c r="L628" s="189">
        <v>155.73</v>
      </c>
      <c r="M628">
        <v>155.73</v>
      </c>
      <c r="N628">
        <v>0</v>
      </c>
    </row>
    <row r="629" spans="1:14" ht="12.75">
      <c r="A629" t="str">
        <f t="shared" si="9"/>
        <v>53</v>
      </c>
      <c r="B629" t="s">
        <v>1514</v>
      </c>
      <c r="C629" t="s">
        <v>1515</v>
      </c>
      <c r="D629" s="189">
        <v>906.93</v>
      </c>
      <c r="E629" s="189">
        <v>0</v>
      </c>
      <c r="J629" s="190">
        <v>906.93</v>
      </c>
      <c r="K629" s="190">
        <v>0</v>
      </c>
      <c r="L629" s="189">
        <v>906.93</v>
      </c>
      <c r="M629">
        <v>906.93</v>
      </c>
      <c r="N629">
        <v>0</v>
      </c>
    </row>
    <row r="630" spans="1:14" ht="12.75">
      <c r="A630" t="str">
        <f t="shared" si="9"/>
        <v>53</v>
      </c>
      <c r="B630" t="s">
        <v>1516</v>
      </c>
      <c r="C630" t="s">
        <v>1517</v>
      </c>
      <c r="D630" s="189">
        <v>0</v>
      </c>
      <c r="E630" s="189">
        <v>3415.32</v>
      </c>
      <c r="F630" s="189">
        <v>10647.939999999999</v>
      </c>
      <c r="G630" s="189">
        <v>10917.750000000002</v>
      </c>
      <c r="J630" s="190">
        <v>10647.939999999999</v>
      </c>
      <c r="K630" s="190">
        <v>14333.070000000002</v>
      </c>
      <c r="L630" s="189">
        <v>-3685.130000000003</v>
      </c>
      <c r="M630">
        <v>0</v>
      </c>
      <c r="N630">
        <v>3685.130000000003</v>
      </c>
    </row>
    <row r="631" spans="1:14" ht="12.75">
      <c r="A631" t="str">
        <f t="shared" si="9"/>
        <v>53</v>
      </c>
      <c r="B631" t="s">
        <v>1518</v>
      </c>
      <c r="C631" t="s">
        <v>1519</v>
      </c>
      <c r="D631" s="189">
        <v>250</v>
      </c>
      <c r="E631" s="189">
        <v>0</v>
      </c>
      <c r="J631" s="190">
        <v>250</v>
      </c>
      <c r="K631" s="190">
        <v>0</v>
      </c>
      <c r="L631" s="189">
        <v>250</v>
      </c>
      <c r="M631">
        <v>250</v>
      </c>
      <c r="N631">
        <v>0</v>
      </c>
    </row>
    <row r="632" spans="1:14" ht="12.75">
      <c r="A632" t="str">
        <f t="shared" si="9"/>
        <v>53</v>
      </c>
      <c r="B632" t="s">
        <v>1520</v>
      </c>
      <c r="C632" t="s">
        <v>1521</v>
      </c>
      <c r="D632" s="189">
        <v>0</v>
      </c>
      <c r="E632" s="189">
        <v>3002.93</v>
      </c>
      <c r="F632" s="189">
        <v>3002.93</v>
      </c>
      <c r="G632" s="189">
        <v>0</v>
      </c>
      <c r="J632" s="190">
        <v>3002.93</v>
      </c>
      <c r="K632" s="190">
        <v>3002.93</v>
      </c>
      <c r="L632" s="189">
        <v>0</v>
      </c>
      <c r="M632">
        <v>0</v>
      </c>
      <c r="N632">
        <v>0</v>
      </c>
    </row>
    <row r="633" spans="1:14" ht="12.75">
      <c r="A633" t="str">
        <f t="shared" si="9"/>
        <v>53</v>
      </c>
      <c r="B633" t="s">
        <v>1522</v>
      </c>
      <c r="C633" t="s">
        <v>1523</v>
      </c>
      <c r="D633" s="189">
        <v>0</v>
      </c>
      <c r="E633" s="189">
        <v>3626.04</v>
      </c>
      <c r="F633" s="189">
        <v>3626.04</v>
      </c>
      <c r="G633" s="189">
        <v>0</v>
      </c>
      <c r="J633" s="190">
        <v>3626.04</v>
      </c>
      <c r="K633" s="190">
        <v>3626.04</v>
      </c>
      <c r="L633" s="189">
        <v>0</v>
      </c>
      <c r="M633">
        <v>0</v>
      </c>
      <c r="N633">
        <v>0</v>
      </c>
    </row>
    <row r="634" spans="1:14" ht="12.75">
      <c r="A634" t="str">
        <f t="shared" si="9"/>
        <v>53</v>
      </c>
      <c r="B634" t="s">
        <v>1524</v>
      </c>
      <c r="C634" t="s">
        <v>1525</v>
      </c>
      <c r="D634" s="189">
        <v>7000</v>
      </c>
      <c r="E634" s="189">
        <v>0</v>
      </c>
      <c r="J634" s="190">
        <v>7000</v>
      </c>
      <c r="K634" s="190">
        <v>0</v>
      </c>
      <c r="L634" s="189">
        <v>7000</v>
      </c>
      <c r="M634">
        <v>7000</v>
      </c>
      <c r="N634">
        <v>0</v>
      </c>
    </row>
    <row r="635" spans="1:14" ht="12.75">
      <c r="A635" t="str">
        <f t="shared" si="9"/>
        <v>53</v>
      </c>
      <c r="B635" t="s">
        <v>1526</v>
      </c>
      <c r="C635" t="s">
        <v>1527</v>
      </c>
      <c r="D635" s="189">
        <v>0</v>
      </c>
      <c r="E635" s="189">
        <v>1917.28</v>
      </c>
      <c r="F635" s="189">
        <v>300</v>
      </c>
      <c r="G635" s="189">
        <v>3483.8399999999992</v>
      </c>
      <c r="J635" s="190">
        <v>300</v>
      </c>
      <c r="K635" s="190">
        <v>5401.119999999999</v>
      </c>
      <c r="L635" s="189">
        <v>-5101.119999999999</v>
      </c>
      <c r="M635">
        <v>0</v>
      </c>
      <c r="N635">
        <v>5101.119999999999</v>
      </c>
    </row>
    <row r="636" spans="1:14" ht="12.75">
      <c r="A636" t="str">
        <f t="shared" si="9"/>
        <v>53</v>
      </c>
      <c r="B636" t="s">
        <v>1528</v>
      </c>
      <c r="C636" t="s">
        <v>1529</v>
      </c>
      <c r="D636" s="189">
        <v>0</v>
      </c>
      <c r="E636" s="189">
        <v>3481.54</v>
      </c>
      <c r="F636" s="189">
        <v>4164.92</v>
      </c>
      <c r="G636" s="189">
        <v>92.35</v>
      </c>
      <c r="J636" s="190">
        <v>4164.92</v>
      </c>
      <c r="K636" s="190">
        <v>3573.89</v>
      </c>
      <c r="L636" s="189">
        <v>591.0300000000002</v>
      </c>
      <c r="M636">
        <v>591.0300000000002</v>
      </c>
      <c r="N636">
        <v>0</v>
      </c>
    </row>
    <row r="637" spans="1:14" ht="12.75">
      <c r="A637" t="str">
        <f t="shared" si="9"/>
        <v>53</v>
      </c>
      <c r="B637" t="s">
        <v>1530</v>
      </c>
      <c r="C637" t="s">
        <v>1531</v>
      </c>
      <c r="D637" s="189">
        <v>0</v>
      </c>
      <c r="E637" s="189">
        <v>1526.28</v>
      </c>
      <c r="F637" s="189">
        <v>5993.08</v>
      </c>
      <c r="G637" s="189">
        <v>4466.799999999999</v>
      </c>
      <c r="J637" s="190">
        <v>5993.08</v>
      </c>
      <c r="K637" s="190">
        <v>5993.079999999999</v>
      </c>
      <c r="L637" s="189">
        <v>9.094947017729282E-13</v>
      </c>
      <c r="M637">
        <v>9.094947017729282E-13</v>
      </c>
      <c r="N637">
        <v>0</v>
      </c>
    </row>
    <row r="638" spans="1:14" ht="12.75">
      <c r="A638" t="str">
        <f t="shared" si="9"/>
        <v>53</v>
      </c>
      <c r="B638" t="s">
        <v>1532</v>
      </c>
      <c r="C638" t="s">
        <v>1533</v>
      </c>
      <c r="D638" s="189">
        <v>0</v>
      </c>
      <c r="E638" s="189">
        <v>3500.41</v>
      </c>
      <c r="F638" s="189">
        <v>3500.41</v>
      </c>
      <c r="G638" s="189">
        <v>0</v>
      </c>
      <c r="J638" s="190">
        <v>3500.41</v>
      </c>
      <c r="K638" s="190">
        <v>3500.41</v>
      </c>
      <c r="L638" s="189">
        <v>0</v>
      </c>
      <c r="M638">
        <v>0</v>
      </c>
      <c r="N638">
        <v>0</v>
      </c>
    </row>
    <row r="639" spans="1:14" ht="12.75">
      <c r="A639" t="str">
        <f t="shared" si="9"/>
        <v>53</v>
      </c>
      <c r="B639" t="s">
        <v>1534</v>
      </c>
      <c r="C639" t="s">
        <v>1535</v>
      </c>
      <c r="D639" s="189">
        <v>0</v>
      </c>
      <c r="E639" s="189">
        <v>2800.83</v>
      </c>
      <c r="F639" s="189">
        <v>2800.83</v>
      </c>
      <c r="G639" s="189">
        <v>0</v>
      </c>
      <c r="J639" s="190">
        <v>2800.83</v>
      </c>
      <c r="K639" s="190">
        <v>2800.83</v>
      </c>
      <c r="L639" s="189">
        <v>0</v>
      </c>
      <c r="M639">
        <v>0</v>
      </c>
      <c r="N639">
        <v>0</v>
      </c>
    </row>
    <row r="640" spans="1:14" ht="12.75">
      <c r="A640" t="str">
        <f t="shared" si="9"/>
        <v>53</v>
      </c>
      <c r="B640" t="s">
        <v>1536</v>
      </c>
      <c r="C640" t="s">
        <v>1537</v>
      </c>
      <c r="D640" s="189">
        <v>0</v>
      </c>
      <c r="E640" s="189">
        <v>4581.71</v>
      </c>
      <c r="F640" s="189">
        <v>4581.71</v>
      </c>
      <c r="G640" s="189">
        <v>0</v>
      </c>
      <c r="J640" s="190">
        <v>4581.71</v>
      </c>
      <c r="K640" s="190">
        <v>4581.71</v>
      </c>
      <c r="L640" s="189">
        <v>0</v>
      </c>
      <c r="M640">
        <v>0</v>
      </c>
      <c r="N640">
        <v>0</v>
      </c>
    </row>
    <row r="641" spans="1:14" ht="12.75">
      <c r="A641" t="str">
        <f t="shared" si="9"/>
        <v>53</v>
      </c>
      <c r="B641" t="s">
        <v>1538</v>
      </c>
      <c r="C641" t="s">
        <v>1539</v>
      </c>
      <c r="D641" s="189">
        <v>0</v>
      </c>
      <c r="E641" s="189">
        <v>4756.97</v>
      </c>
      <c r="F641" s="189">
        <v>4756.97</v>
      </c>
      <c r="G641" s="189">
        <v>0</v>
      </c>
      <c r="J641" s="190">
        <v>4756.97</v>
      </c>
      <c r="K641" s="190">
        <v>4756.97</v>
      </c>
      <c r="L641" s="189">
        <v>0</v>
      </c>
      <c r="M641">
        <v>0</v>
      </c>
      <c r="N641">
        <v>0</v>
      </c>
    </row>
    <row r="642" spans="1:14" ht="12.75">
      <c r="A642" t="str">
        <f t="shared" si="9"/>
        <v>53</v>
      </c>
      <c r="B642" t="s">
        <v>1540</v>
      </c>
      <c r="C642" t="s">
        <v>1541</v>
      </c>
      <c r="D642" s="189">
        <v>0</v>
      </c>
      <c r="E642" s="189">
        <v>4643.68</v>
      </c>
      <c r="F642" s="189">
        <v>4643.68</v>
      </c>
      <c r="G642" s="189">
        <v>0</v>
      </c>
      <c r="J642" s="190">
        <v>4643.68</v>
      </c>
      <c r="K642" s="190">
        <v>4643.68</v>
      </c>
      <c r="L642" s="189">
        <v>0</v>
      </c>
      <c r="M642">
        <v>0</v>
      </c>
      <c r="N642">
        <v>0</v>
      </c>
    </row>
    <row r="643" spans="1:14" ht="12.75">
      <c r="A643" t="str">
        <f t="shared" si="9"/>
        <v>53</v>
      </c>
      <c r="B643" t="s">
        <v>1542</v>
      </c>
      <c r="C643" t="s">
        <v>1543</v>
      </c>
      <c r="F643" s="189">
        <v>0</v>
      </c>
      <c r="G643" s="189">
        <v>3200</v>
      </c>
      <c r="J643" s="190">
        <v>0</v>
      </c>
      <c r="K643" s="190">
        <v>3200</v>
      </c>
      <c r="L643" s="189">
        <v>-3200</v>
      </c>
      <c r="M643">
        <v>0</v>
      </c>
      <c r="N643">
        <v>3200</v>
      </c>
    </row>
    <row r="644" spans="1:14" ht="12.75">
      <c r="A644" t="str">
        <f t="shared" si="9"/>
        <v>53</v>
      </c>
      <c r="B644" t="s">
        <v>1544</v>
      </c>
      <c r="C644" t="s">
        <v>1545</v>
      </c>
      <c r="D644" s="189">
        <v>7512.84</v>
      </c>
      <c r="E644" s="189">
        <v>0</v>
      </c>
      <c r="J644" s="190">
        <v>7512.84</v>
      </c>
      <c r="K644" s="190">
        <v>0</v>
      </c>
      <c r="L644" s="189">
        <v>7512.84</v>
      </c>
      <c r="M644">
        <v>7512.84</v>
      </c>
      <c r="N644">
        <v>0</v>
      </c>
    </row>
    <row r="645" spans="1:14" ht="12.75">
      <c r="A645" t="str">
        <f t="shared" si="9"/>
        <v>53</v>
      </c>
      <c r="B645" t="s">
        <v>1546</v>
      </c>
      <c r="C645" t="s">
        <v>1547</v>
      </c>
      <c r="F645" s="189">
        <v>0</v>
      </c>
      <c r="G645" s="189">
        <v>4000</v>
      </c>
      <c r="J645" s="190">
        <v>0</v>
      </c>
      <c r="K645" s="190">
        <v>4000</v>
      </c>
      <c r="L645" s="189">
        <v>-4000</v>
      </c>
      <c r="M645">
        <v>0</v>
      </c>
      <c r="N645">
        <v>4000</v>
      </c>
    </row>
    <row r="646" spans="1:14" ht="12.75">
      <c r="A646" t="str">
        <f t="shared" si="9"/>
        <v>53</v>
      </c>
      <c r="B646" t="s">
        <v>1548</v>
      </c>
      <c r="C646" t="s">
        <v>1529</v>
      </c>
      <c r="D646" s="189">
        <v>950</v>
      </c>
      <c r="E646" s="189">
        <v>0</v>
      </c>
      <c r="F646" s="189">
        <v>517.31</v>
      </c>
      <c r="G646" s="189">
        <v>0</v>
      </c>
      <c r="J646" s="190">
        <v>1467.31</v>
      </c>
      <c r="K646" s="190">
        <v>0</v>
      </c>
      <c r="L646" s="189">
        <v>1467.31</v>
      </c>
      <c r="M646">
        <v>1467.31</v>
      </c>
      <c r="N646">
        <v>0</v>
      </c>
    </row>
    <row r="647" spans="1:14" ht="12.75">
      <c r="A647" t="str">
        <f aca="true" t="shared" si="10" ref="A647:A710">LEFT(B647,2)</f>
        <v>53</v>
      </c>
      <c r="B647" t="s">
        <v>1549</v>
      </c>
      <c r="C647" t="s">
        <v>1497</v>
      </c>
      <c r="D647" s="189">
        <v>0</v>
      </c>
      <c r="E647" s="189">
        <v>786</v>
      </c>
      <c r="J647" s="190">
        <v>0</v>
      </c>
      <c r="K647" s="190">
        <v>786</v>
      </c>
      <c r="L647" s="189">
        <v>-786</v>
      </c>
      <c r="M647">
        <v>0</v>
      </c>
      <c r="N647">
        <v>786</v>
      </c>
    </row>
    <row r="648" spans="1:14" ht="12.75">
      <c r="A648" t="str">
        <f t="shared" si="10"/>
        <v>53</v>
      </c>
      <c r="B648" t="s">
        <v>1550</v>
      </c>
      <c r="C648" t="s">
        <v>1551</v>
      </c>
      <c r="D648" s="189">
        <v>0</v>
      </c>
      <c r="E648" s="189">
        <v>8563.93</v>
      </c>
      <c r="J648" s="190">
        <v>0</v>
      </c>
      <c r="K648" s="190">
        <v>8563.93</v>
      </c>
      <c r="L648" s="189">
        <v>-8563.93</v>
      </c>
      <c r="M648">
        <v>0</v>
      </c>
      <c r="N648">
        <v>8563.93</v>
      </c>
    </row>
    <row r="649" spans="1:14" ht="12.75">
      <c r="A649" t="str">
        <f t="shared" si="10"/>
        <v>53</v>
      </c>
      <c r="B649" t="s">
        <v>1552</v>
      </c>
      <c r="C649" t="s">
        <v>1527</v>
      </c>
      <c r="D649" s="189">
        <v>0</v>
      </c>
      <c r="E649" s="189">
        <v>950</v>
      </c>
      <c r="J649" s="190">
        <v>0</v>
      </c>
      <c r="K649" s="190">
        <v>950</v>
      </c>
      <c r="L649" s="189">
        <v>-950</v>
      </c>
      <c r="M649">
        <v>0</v>
      </c>
      <c r="N649">
        <v>950</v>
      </c>
    </row>
    <row r="650" spans="1:14" ht="12.75">
      <c r="A650" t="str">
        <f t="shared" si="10"/>
        <v>53</v>
      </c>
      <c r="B650" t="s">
        <v>1553</v>
      </c>
      <c r="C650" t="s">
        <v>1445</v>
      </c>
      <c r="D650" s="189">
        <v>50</v>
      </c>
      <c r="E650" s="189">
        <v>0</v>
      </c>
      <c r="J650" s="190">
        <v>50</v>
      </c>
      <c r="K650" s="190">
        <v>0</v>
      </c>
      <c r="L650" s="189">
        <v>50</v>
      </c>
      <c r="M650">
        <v>50</v>
      </c>
      <c r="N650">
        <v>0</v>
      </c>
    </row>
    <row r="651" spans="1:14" ht="12.75">
      <c r="A651" t="str">
        <f t="shared" si="10"/>
        <v>53</v>
      </c>
      <c r="B651" t="s">
        <v>1554</v>
      </c>
      <c r="C651" t="s">
        <v>1555</v>
      </c>
      <c r="D651" s="189">
        <v>0</v>
      </c>
      <c r="E651" s="189">
        <v>977.88</v>
      </c>
      <c r="J651" s="190">
        <v>0</v>
      </c>
      <c r="K651" s="190">
        <v>977.88</v>
      </c>
      <c r="L651" s="189">
        <v>-977.88</v>
      </c>
      <c r="M651">
        <v>0</v>
      </c>
      <c r="N651">
        <v>977.88</v>
      </c>
    </row>
    <row r="652" spans="1:14" ht="12.75">
      <c r="A652" t="str">
        <f t="shared" si="10"/>
        <v>53</v>
      </c>
      <c r="B652" t="s">
        <v>1556</v>
      </c>
      <c r="C652" t="s">
        <v>1557</v>
      </c>
      <c r="D652" s="189">
        <v>29.35</v>
      </c>
      <c r="E652" s="189">
        <v>0</v>
      </c>
      <c r="J652" s="190">
        <v>29.35</v>
      </c>
      <c r="K652" s="190">
        <v>0</v>
      </c>
      <c r="L652" s="189">
        <v>29.35</v>
      </c>
      <c r="M652">
        <v>29.35</v>
      </c>
      <c r="N652">
        <v>0</v>
      </c>
    </row>
    <row r="653" spans="1:14" ht="12.75">
      <c r="A653" t="str">
        <f t="shared" si="10"/>
        <v>53</v>
      </c>
      <c r="B653" t="s">
        <v>1558</v>
      </c>
      <c r="C653" t="s">
        <v>1559</v>
      </c>
      <c r="D653" s="189">
        <v>0</v>
      </c>
      <c r="E653" s="189">
        <v>117.39</v>
      </c>
      <c r="J653" s="190">
        <v>0</v>
      </c>
      <c r="K653" s="190">
        <v>117.39</v>
      </c>
      <c r="L653" s="189">
        <v>-117.39</v>
      </c>
      <c r="M653">
        <v>0</v>
      </c>
      <c r="N653">
        <v>117.39</v>
      </c>
    </row>
    <row r="654" spans="1:14" ht="12.75">
      <c r="A654" t="str">
        <f t="shared" si="10"/>
        <v>53</v>
      </c>
      <c r="B654" t="s">
        <v>1560</v>
      </c>
      <c r="C654" t="s">
        <v>1561</v>
      </c>
      <c r="D654" s="189">
        <v>0</v>
      </c>
      <c r="E654" s="189">
        <v>179486.63</v>
      </c>
      <c r="J654" s="190">
        <v>0</v>
      </c>
      <c r="K654" s="190">
        <v>179486.63</v>
      </c>
      <c r="L654" s="189">
        <v>-179486.63</v>
      </c>
      <c r="M654">
        <v>0</v>
      </c>
      <c r="N654">
        <v>179486.63</v>
      </c>
    </row>
    <row r="655" spans="1:14" ht="12.75">
      <c r="A655" t="str">
        <f t="shared" si="10"/>
        <v>53</v>
      </c>
      <c r="B655" t="s">
        <v>1562</v>
      </c>
      <c r="C655" t="s">
        <v>1563</v>
      </c>
      <c r="D655" s="189">
        <v>0</v>
      </c>
      <c r="E655" s="189">
        <v>3462.95</v>
      </c>
      <c r="J655" s="190">
        <v>0</v>
      </c>
      <c r="K655" s="190">
        <v>3462.95</v>
      </c>
      <c r="L655" s="189">
        <v>-3462.95</v>
      </c>
      <c r="M655">
        <v>0</v>
      </c>
      <c r="N655">
        <v>3462.95</v>
      </c>
    </row>
    <row r="656" spans="1:14" ht="12.75">
      <c r="A656" t="str">
        <f t="shared" si="10"/>
        <v>53</v>
      </c>
      <c r="B656" t="s">
        <v>1564</v>
      </c>
      <c r="C656" t="s">
        <v>1565</v>
      </c>
      <c r="D656" s="189">
        <v>0</v>
      </c>
      <c r="E656" s="189">
        <v>1292.3</v>
      </c>
      <c r="J656" s="190">
        <v>0</v>
      </c>
      <c r="K656" s="190">
        <v>1292.3</v>
      </c>
      <c r="L656" s="189">
        <v>-1292.3</v>
      </c>
      <c r="M656">
        <v>0</v>
      </c>
      <c r="N656">
        <v>1292.3</v>
      </c>
    </row>
    <row r="657" spans="1:14" ht="12.75">
      <c r="A657" t="str">
        <f t="shared" si="10"/>
        <v>53</v>
      </c>
      <c r="B657" t="s">
        <v>1566</v>
      </c>
      <c r="C657" t="s">
        <v>1567</v>
      </c>
      <c r="D657" s="189">
        <v>0</v>
      </c>
      <c r="E657" s="189">
        <v>1600</v>
      </c>
      <c r="J657" s="190">
        <v>0</v>
      </c>
      <c r="K657" s="190">
        <v>1600</v>
      </c>
      <c r="L657" s="189">
        <v>-1600</v>
      </c>
      <c r="M657">
        <v>0</v>
      </c>
      <c r="N657">
        <v>1600</v>
      </c>
    </row>
    <row r="658" spans="1:14" ht="12.75">
      <c r="A658" t="str">
        <f t="shared" si="10"/>
        <v>54</v>
      </c>
      <c r="B658" t="s">
        <v>1568</v>
      </c>
      <c r="C658" t="s">
        <v>1569</v>
      </c>
      <c r="F658" s="189">
        <v>3.31</v>
      </c>
      <c r="G658" s="189">
        <v>3.31</v>
      </c>
      <c r="J658" s="190">
        <v>3.31</v>
      </c>
      <c r="K658" s="190">
        <v>3.31</v>
      </c>
      <c r="L658" s="189">
        <v>0</v>
      </c>
      <c r="M658">
        <v>0</v>
      </c>
      <c r="N658">
        <v>0</v>
      </c>
    </row>
    <row r="659" spans="1:14" ht="12.75">
      <c r="A659" t="str">
        <f t="shared" si="10"/>
        <v>54</v>
      </c>
      <c r="B659" t="s">
        <v>1570</v>
      </c>
      <c r="C659" t="s">
        <v>1571</v>
      </c>
      <c r="F659" s="189">
        <v>103.73</v>
      </c>
      <c r="G659" s="189">
        <v>0</v>
      </c>
      <c r="J659" s="190">
        <v>103.73</v>
      </c>
      <c r="K659" s="190">
        <v>0</v>
      </c>
      <c r="L659" s="189">
        <v>103.73</v>
      </c>
      <c r="M659">
        <v>103.73</v>
      </c>
      <c r="N659">
        <v>0</v>
      </c>
    </row>
    <row r="660" spans="1:14" ht="12.75">
      <c r="A660" t="str">
        <f t="shared" si="10"/>
        <v>54</v>
      </c>
      <c r="B660" t="s">
        <v>1572</v>
      </c>
      <c r="C660" t="s">
        <v>1573</v>
      </c>
      <c r="F660" s="189">
        <v>1847.71</v>
      </c>
      <c r="G660" s="189">
        <v>1847.71</v>
      </c>
      <c r="J660" s="190">
        <v>1847.71</v>
      </c>
      <c r="K660" s="190">
        <v>1847.71</v>
      </c>
      <c r="L660" s="189">
        <v>0</v>
      </c>
      <c r="M660">
        <v>0</v>
      </c>
      <c r="N660">
        <v>0</v>
      </c>
    </row>
    <row r="661" spans="1:14" ht="12.75">
      <c r="A661" t="str">
        <f t="shared" si="10"/>
        <v>54</v>
      </c>
      <c r="B661" t="s">
        <v>1574</v>
      </c>
      <c r="C661" t="s">
        <v>1575</v>
      </c>
      <c r="F661" s="189">
        <v>3234.06</v>
      </c>
      <c r="G661" s="189">
        <v>3192.94</v>
      </c>
      <c r="J661" s="190">
        <v>3234.06</v>
      </c>
      <c r="K661" s="190">
        <v>3192.94</v>
      </c>
      <c r="L661" s="189">
        <v>41.11999999999989</v>
      </c>
      <c r="M661">
        <v>41.11999999999989</v>
      </c>
      <c r="N661">
        <v>0</v>
      </c>
    </row>
    <row r="662" spans="1:14" ht="12.75">
      <c r="A662" t="str">
        <f t="shared" si="10"/>
        <v>54</v>
      </c>
      <c r="B662" t="s">
        <v>1576</v>
      </c>
      <c r="C662" t="s">
        <v>1577</v>
      </c>
      <c r="F662" s="189">
        <v>3860.18</v>
      </c>
      <c r="G662" s="189">
        <v>0</v>
      </c>
      <c r="J662" s="190">
        <v>3860.18</v>
      </c>
      <c r="K662" s="190">
        <v>0</v>
      </c>
      <c r="L662" s="189">
        <v>3860.18</v>
      </c>
      <c r="M662">
        <v>3860.18</v>
      </c>
      <c r="N662">
        <v>0</v>
      </c>
    </row>
    <row r="663" spans="1:14" ht="12.75">
      <c r="A663" t="str">
        <f t="shared" si="10"/>
        <v>54</v>
      </c>
      <c r="B663" t="s">
        <v>1578</v>
      </c>
      <c r="C663" t="s">
        <v>1579</v>
      </c>
      <c r="F663" s="189">
        <v>402.94</v>
      </c>
      <c r="G663" s="189">
        <v>402.94</v>
      </c>
      <c r="J663" s="190">
        <v>402.94</v>
      </c>
      <c r="K663" s="190">
        <v>402.94</v>
      </c>
      <c r="L663" s="189">
        <v>0</v>
      </c>
      <c r="M663">
        <v>0</v>
      </c>
      <c r="N663">
        <v>0</v>
      </c>
    </row>
    <row r="664" spans="1:14" ht="12.75">
      <c r="A664" t="str">
        <f t="shared" si="10"/>
        <v>54</v>
      </c>
      <c r="B664" t="s">
        <v>1580</v>
      </c>
      <c r="C664" t="s">
        <v>1581</v>
      </c>
      <c r="F664" s="189">
        <v>708.83</v>
      </c>
      <c r="G664" s="189">
        <v>708.83</v>
      </c>
      <c r="J664" s="190">
        <v>708.83</v>
      </c>
      <c r="K664" s="190">
        <v>708.83</v>
      </c>
      <c r="L664" s="189">
        <v>0</v>
      </c>
      <c r="M664">
        <v>0</v>
      </c>
      <c r="N664">
        <v>0</v>
      </c>
    </row>
    <row r="665" spans="1:14" ht="12.75">
      <c r="A665" t="str">
        <f t="shared" si="10"/>
        <v>54</v>
      </c>
      <c r="B665" t="s">
        <v>1582</v>
      </c>
      <c r="C665" t="s">
        <v>1583</v>
      </c>
      <c r="F665" s="189">
        <v>2433.73</v>
      </c>
      <c r="G665" s="189">
        <v>2433.73</v>
      </c>
      <c r="J665" s="190">
        <v>2433.73</v>
      </c>
      <c r="K665" s="190">
        <v>2433.73</v>
      </c>
      <c r="L665" s="189">
        <v>0</v>
      </c>
      <c r="M665">
        <v>0</v>
      </c>
      <c r="N665">
        <v>0</v>
      </c>
    </row>
    <row r="666" spans="1:14" ht="12.75">
      <c r="A666" t="str">
        <f t="shared" si="10"/>
        <v>54</v>
      </c>
      <c r="B666" t="s">
        <v>1584</v>
      </c>
      <c r="C666" t="s">
        <v>1585</v>
      </c>
      <c r="D666" s="189">
        <v>0</v>
      </c>
      <c r="E666" s="189">
        <v>4865.94</v>
      </c>
      <c r="J666" s="190">
        <v>0</v>
      </c>
      <c r="K666" s="190">
        <v>4865.94</v>
      </c>
      <c r="L666" s="189">
        <v>-4865.94</v>
      </c>
      <c r="M666">
        <v>0</v>
      </c>
      <c r="N666">
        <v>4865.94</v>
      </c>
    </row>
    <row r="667" spans="1:14" ht="12.75">
      <c r="A667" t="str">
        <f t="shared" si="10"/>
        <v>54</v>
      </c>
      <c r="B667" t="s">
        <v>1586</v>
      </c>
      <c r="C667" t="s">
        <v>1587</v>
      </c>
      <c r="D667" s="189">
        <v>0</v>
      </c>
      <c r="E667" s="189">
        <v>191.62</v>
      </c>
      <c r="F667" s="189">
        <v>191.62</v>
      </c>
      <c r="G667" s="189">
        <v>0</v>
      </c>
      <c r="J667" s="190">
        <v>191.62</v>
      </c>
      <c r="K667" s="190">
        <v>191.62</v>
      </c>
      <c r="L667" s="189">
        <v>0</v>
      </c>
      <c r="M667">
        <v>0</v>
      </c>
      <c r="N667">
        <v>0</v>
      </c>
    </row>
    <row r="668" spans="1:14" ht="12.75">
      <c r="A668" t="str">
        <f t="shared" si="10"/>
        <v>54</v>
      </c>
      <c r="B668" t="s">
        <v>1588</v>
      </c>
      <c r="C668" t="s">
        <v>1589</v>
      </c>
      <c r="D668" s="189">
        <v>0</v>
      </c>
      <c r="E668" s="189">
        <v>7432.51</v>
      </c>
      <c r="F668" s="189">
        <v>7432.51</v>
      </c>
      <c r="G668" s="189">
        <v>0</v>
      </c>
      <c r="J668" s="190">
        <v>7432.51</v>
      </c>
      <c r="K668" s="190">
        <v>7432.51</v>
      </c>
      <c r="L668" s="189">
        <v>0</v>
      </c>
      <c r="M668">
        <v>0</v>
      </c>
      <c r="N668">
        <v>0</v>
      </c>
    </row>
    <row r="669" spans="1:14" ht="12.75">
      <c r="A669" t="str">
        <f t="shared" si="10"/>
        <v>54</v>
      </c>
      <c r="B669" t="s">
        <v>1590</v>
      </c>
      <c r="C669" t="s">
        <v>1591</v>
      </c>
      <c r="D669" s="189">
        <v>0</v>
      </c>
      <c r="E669" s="189">
        <v>7492.55</v>
      </c>
      <c r="F669" s="189">
        <v>7492.55</v>
      </c>
      <c r="G669" s="189">
        <v>0</v>
      </c>
      <c r="J669" s="190">
        <v>7492.55</v>
      </c>
      <c r="K669" s="190">
        <v>7492.55</v>
      </c>
      <c r="L669" s="189">
        <v>0</v>
      </c>
      <c r="M669">
        <v>0</v>
      </c>
      <c r="N669">
        <v>0</v>
      </c>
    </row>
    <row r="670" spans="1:14" ht="12.75">
      <c r="A670" t="str">
        <f t="shared" si="10"/>
        <v>54</v>
      </c>
      <c r="B670" t="s">
        <v>1592</v>
      </c>
      <c r="C670" t="s">
        <v>1593</v>
      </c>
      <c r="D670" s="189">
        <v>0</v>
      </c>
      <c r="E670" s="189">
        <v>9676.71</v>
      </c>
      <c r="F670" s="189">
        <v>11355.13</v>
      </c>
      <c r="G670" s="189">
        <v>0</v>
      </c>
      <c r="J670" s="190">
        <v>11355.13</v>
      </c>
      <c r="K670" s="190">
        <v>9676.71</v>
      </c>
      <c r="L670" s="189">
        <v>1678.42</v>
      </c>
      <c r="M670">
        <v>1678.42</v>
      </c>
      <c r="N670">
        <v>0</v>
      </c>
    </row>
    <row r="671" spans="1:14" ht="12.75">
      <c r="A671" t="str">
        <f t="shared" si="10"/>
        <v>54</v>
      </c>
      <c r="B671" t="s">
        <v>1594</v>
      </c>
      <c r="C671" t="s">
        <v>1595</v>
      </c>
      <c r="D671" s="189">
        <v>17101.83</v>
      </c>
      <c r="E671" s="189">
        <v>34203.66</v>
      </c>
      <c r="F671" s="189">
        <v>11650.67</v>
      </c>
      <c r="G671" s="189">
        <v>0</v>
      </c>
      <c r="J671" s="190">
        <v>28752.5</v>
      </c>
      <c r="K671" s="190">
        <v>34203.66</v>
      </c>
      <c r="L671" s="189">
        <v>-5451.1600000000035</v>
      </c>
      <c r="M671">
        <v>0</v>
      </c>
      <c r="N671">
        <v>5451.1600000000035</v>
      </c>
    </row>
    <row r="672" spans="1:14" ht="12.75">
      <c r="A672" t="str">
        <f t="shared" si="10"/>
        <v>54</v>
      </c>
      <c r="B672" t="s">
        <v>1596</v>
      </c>
      <c r="C672" t="s">
        <v>1597</v>
      </c>
      <c r="F672" s="189">
        <v>2930.38</v>
      </c>
      <c r="G672" s="189">
        <v>2930.38</v>
      </c>
      <c r="J672" s="190">
        <v>2930.38</v>
      </c>
      <c r="K672" s="190">
        <v>2930.38</v>
      </c>
      <c r="L672" s="189">
        <v>0</v>
      </c>
      <c r="M672">
        <v>0</v>
      </c>
      <c r="N672">
        <v>0</v>
      </c>
    </row>
    <row r="673" spans="1:14" ht="12.75">
      <c r="A673" t="str">
        <f t="shared" si="10"/>
        <v>54</v>
      </c>
      <c r="B673" t="s">
        <v>1598</v>
      </c>
      <c r="C673" t="s">
        <v>1599</v>
      </c>
      <c r="F673" s="189">
        <v>0</v>
      </c>
      <c r="G673" s="189">
        <v>11885.31</v>
      </c>
      <c r="J673" s="190">
        <v>0</v>
      </c>
      <c r="K673" s="190">
        <v>11885.31</v>
      </c>
      <c r="L673" s="189">
        <v>-11885.31</v>
      </c>
      <c r="M673">
        <v>0</v>
      </c>
      <c r="N673">
        <v>11885.31</v>
      </c>
    </row>
    <row r="674" spans="1:14" ht="12.75">
      <c r="A674" t="str">
        <f t="shared" si="10"/>
        <v>54</v>
      </c>
      <c r="B674" t="s">
        <v>1600</v>
      </c>
      <c r="C674" t="s">
        <v>1601</v>
      </c>
      <c r="F674" s="189">
        <v>95</v>
      </c>
      <c r="G674" s="189">
        <v>95</v>
      </c>
      <c r="J674" s="190">
        <v>95</v>
      </c>
      <c r="K674" s="190">
        <v>95</v>
      </c>
      <c r="L674" s="189">
        <v>0</v>
      </c>
      <c r="M674">
        <v>0</v>
      </c>
      <c r="N674">
        <v>0</v>
      </c>
    </row>
    <row r="675" spans="1:14" ht="12.75">
      <c r="A675" t="str">
        <f t="shared" si="10"/>
        <v>54</v>
      </c>
      <c r="B675" t="s">
        <v>1602</v>
      </c>
      <c r="C675" t="s">
        <v>1603</v>
      </c>
      <c r="F675" s="189">
        <v>2898.9</v>
      </c>
      <c r="G675" s="189">
        <v>2898.9</v>
      </c>
      <c r="J675" s="190">
        <v>2898.9</v>
      </c>
      <c r="K675" s="190">
        <v>2898.9</v>
      </c>
      <c r="L675" s="189">
        <v>0</v>
      </c>
      <c r="M675">
        <v>0</v>
      </c>
      <c r="N675">
        <v>0</v>
      </c>
    </row>
    <row r="676" spans="1:14" ht="12.75">
      <c r="A676" t="str">
        <f t="shared" si="10"/>
        <v>54</v>
      </c>
      <c r="B676" t="s">
        <v>1604</v>
      </c>
      <c r="C676" t="s">
        <v>1605</v>
      </c>
      <c r="D676" s="189">
        <v>66.5</v>
      </c>
      <c r="E676" s="189">
        <v>0</v>
      </c>
      <c r="F676" s="189">
        <v>0</v>
      </c>
      <c r="G676" s="189">
        <v>66.5</v>
      </c>
      <c r="J676" s="190">
        <v>66.5</v>
      </c>
      <c r="K676" s="190">
        <v>66.5</v>
      </c>
      <c r="L676" s="189">
        <v>0</v>
      </c>
      <c r="M676">
        <v>0</v>
      </c>
      <c r="N676">
        <v>0</v>
      </c>
    </row>
    <row r="677" spans="1:14" ht="12.75">
      <c r="A677" t="str">
        <f t="shared" si="10"/>
        <v>54</v>
      </c>
      <c r="B677" t="s">
        <v>1606</v>
      </c>
      <c r="C677" t="s">
        <v>1607</v>
      </c>
      <c r="D677" s="189">
        <v>217.55</v>
      </c>
      <c r="E677" s="189">
        <v>0</v>
      </c>
      <c r="F677" s="189">
        <v>0</v>
      </c>
      <c r="G677" s="189">
        <v>217.55</v>
      </c>
      <c r="J677" s="190">
        <v>217.55</v>
      </c>
      <c r="K677" s="190">
        <v>217.55</v>
      </c>
      <c r="L677" s="189">
        <v>0</v>
      </c>
      <c r="M677">
        <v>0</v>
      </c>
      <c r="N677">
        <v>0</v>
      </c>
    </row>
    <row r="678" spans="1:14" ht="12.75">
      <c r="A678" t="str">
        <f t="shared" si="10"/>
        <v>54</v>
      </c>
      <c r="B678" t="s">
        <v>1608</v>
      </c>
      <c r="C678" t="s">
        <v>1571</v>
      </c>
      <c r="F678" s="189">
        <v>3.64</v>
      </c>
      <c r="G678" s="189">
        <v>0</v>
      </c>
      <c r="J678" s="190">
        <v>3.64</v>
      </c>
      <c r="K678" s="190">
        <v>0</v>
      </c>
      <c r="L678" s="189">
        <v>3.64</v>
      </c>
      <c r="M678">
        <v>3.64</v>
      </c>
      <c r="N678">
        <v>0</v>
      </c>
    </row>
    <row r="679" spans="1:14" ht="12.75">
      <c r="A679" t="str">
        <f t="shared" si="10"/>
        <v>54</v>
      </c>
      <c r="B679" t="s">
        <v>1609</v>
      </c>
      <c r="C679" t="s">
        <v>1610</v>
      </c>
      <c r="D679" s="189">
        <v>66.5</v>
      </c>
      <c r="E679" s="189">
        <v>0</v>
      </c>
      <c r="F679" s="189">
        <v>0</v>
      </c>
      <c r="G679" s="189">
        <v>66.5</v>
      </c>
      <c r="J679" s="190">
        <v>66.5</v>
      </c>
      <c r="K679" s="190">
        <v>66.5</v>
      </c>
      <c r="L679" s="189">
        <v>0</v>
      </c>
      <c r="M679">
        <v>0</v>
      </c>
      <c r="N679">
        <v>0</v>
      </c>
    </row>
    <row r="680" spans="1:14" ht="12.75">
      <c r="A680" t="str">
        <f t="shared" si="10"/>
        <v>54</v>
      </c>
      <c r="B680" t="s">
        <v>1611</v>
      </c>
      <c r="C680" t="s">
        <v>1577</v>
      </c>
      <c r="F680" s="189">
        <v>2945.58</v>
      </c>
      <c r="G680" s="189">
        <v>0</v>
      </c>
      <c r="J680" s="190">
        <v>2945.58</v>
      </c>
      <c r="K680" s="190">
        <v>0</v>
      </c>
      <c r="L680" s="189">
        <v>2945.58</v>
      </c>
      <c r="M680">
        <v>2945.58</v>
      </c>
      <c r="N680">
        <v>0</v>
      </c>
    </row>
    <row r="681" spans="1:14" ht="12.75">
      <c r="A681" t="str">
        <f t="shared" si="10"/>
        <v>54</v>
      </c>
      <c r="B681" t="s">
        <v>1612</v>
      </c>
      <c r="C681" t="s">
        <v>1613</v>
      </c>
      <c r="F681" s="189">
        <v>17374.82</v>
      </c>
      <c r="G681" s="189">
        <v>17374.82</v>
      </c>
      <c r="J681" s="190">
        <v>17374.82</v>
      </c>
      <c r="K681" s="190">
        <v>17374.82</v>
      </c>
      <c r="L681" s="189">
        <v>0</v>
      </c>
      <c r="M681">
        <v>0</v>
      </c>
      <c r="N681">
        <v>0</v>
      </c>
    </row>
    <row r="682" spans="1:14" ht="12.75">
      <c r="A682" t="str">
        <f t="shared" si="10"/>
        <v>54</v>
      </c>
      <c r="B682" t="s">
        <v>1614</v>
      </c>
      <c r="C682" t="s">
        <v>1615</v>
      </c>
      <c r="F682" s="189">
        <v>0</v>
      </c>
      <c r="G682" s="189">
        <v>54096.5</v>
      </c>
      <c r="J682" s="190">
        <v>0</v>
      </c>
      <c r="K682" s="190">
        <v>54096.5</v>
      </c>
      <c r="L682" s="189">
        <v>-54096.5</v>
      </c>
      <c r="M682">
        <v>0</v>
      </c>
      <c r="N682">
        <v>54096.5</v>
      </c>
    </row>
    <row r="683" spans="1:14" ht="12.75">
      <c r="A683" t="str">
        <f t="shared" si="10"/>
        <v>54</v>
      </c>
      <c r="B683" t="s">
        <v>1616</v>
      </c>
      <c r="C683" t="s">
        <v>1617</v>
      </c>
      <c r="D683" s="189">
        <v>0</v>
      </c>
      <c r="E683" s="189">
        <v>8639.65</v>
      </c>
      <c r="J683" s="190">
        <v>0</v>
      </c>
      <c r="K683" s="190">
        <v>8639.65</v>
      </c>
      <c r="L683" s="189">
        <v>-8639.65</v>
      </c>
      <c r="M683">
        <v>0</v>
      </c>
      <c r="N683">
        <v>8639.65</v>
      </c>
    </row>
    <row r="684" spans="1:14" ht="12.75">
      <c r="A684" t="str">
        <f t="shared" si="10"/>
        <v>54</v>
      </c>
      <c r="B684" t="s">
        <v>1618</v>
      </c>
      <c r="C684" t="s">
        <v>1619</v>
      </c>
      <c r="D684" s="189">
        <v>0</v>
      </c>
      <c r="E684" s="189">
        <v>12753.91</v>
      </c>
      <c r="F684" s="189">
        <v>5932.99</v>
      </c>
      <c r="G684" s="189">
        <v>3858.0899999999992</v>
      </c>
      <c r="J684" s="190">
        <v>5932.99</v>
      </c>
      <c r="K684" s="190">
        <v>16612</v>
      </c>
      <c r="L684" s="189">
        <v>-10679.01</v>
      </c>
      <c r="M684">
        <v>0</v>
      </c>
      <c r="N684">
        <v>10679.01</v>
      </c>
    </row>
    <row r="685" spans="1:14" ht="12.75">
      <c r="A685" t="str">
        <f t="shared" si="10"/>
        <v>54</v>
      </c>
      <c r="B685" t="s">
        <v>1620</v>
      </c>
      <c r="C685" t="s">
        <v>1621</v>
      </c>
      <c r="D685" s="189">
        <v>0</v>
      </c>
      <c r="E685" s="189">
        <v>162.35</v>
      </c>
      <c r="J685" s="190">
        <v>0</v>
      </c>
      <c r="K685" s="190">
        <v>162.35</v>
      </c>
      <c r="L685" s="189">
        <v>-162.35</v>
      </c>
      <c r="M685">
        <v>0</v>
      </c>
      <c r="N685">
        <v>162.35</v>
      </c>
    </row>
    <row r="686" spans="1:14" ht="12.75">
      <c r="A686" t="str">
        <f t="shared" si="10"/>
        <v>54</v>
      </c>
      <c r="B686" t="s">
        <v>1622</v>
      </c>
      <c r="C686" t="s">
        <v>1623</v>
      </c>
      <c r="D686" s="189">
        <v>0</v>
      </c>
      <c r="E686" s="189">
        <v>1920.47</v>
      </c>
      <c r="J686" s="190">
        <v>0</v>
      </c>
      <c r="K686" s="190">
        <v>1920.47</v>
      </c>
      <c r="L686" s="189">
        <v>-1920.47</v>
      </c>
      <c r="M686">
        <v>0</v>
      </c>
      <c r="N686">
        <v>1920.47</v>
      </c>
    </row>
    <row r="687" spans="1:14" ht="12.75">
      <c r="A687" t="str">
        <f t="shared" si="10"/>
        <v>54</v>
      </c>
      <c r="B687" t="s">
        <v>1624</v>
      </c>
      <c r="C687" t="s">
        <v>1625</v>
      </c>
      <c r="D687" s="189">
        <v>0</v>
      </c>
      <c r="E687" s="189">
        <v>4034.34</v>
      </c>
      <c r="F687" s="189">
        <v>1221.75</v>
      </c>
      <c r="G687" s="189">
        <v>4369</v>
      </c>
      <c r="J687" s="190">
        <v>1221.75</v>
      </c>
      <c r="K687" s="190">
        <v>8403.34</v>
      </c>
      <c r="L687" s="189">
        <v>-7181.59</v>
      </c>
      <c r="M687">
        <v>0</v>
      </c>
      <c r="N687">
        <v>7181.59</v>
      </c>
    </row>
    <row r="688" spans="1:14" ht="12.75">
      <c r="A688" t="str">
        <f t="shared" si="10"/>
        <v>54</v>
      </c>
      <c r="B688" t="s">
        <v>1626</v>
      </c>
      <c r="C688" t="s">
        <v>1627</v>
      </c>
      <c r="D688" s="189">
        <v>0</v>
      </c>
      <c r="E688" s="189">
        <v>27998.72</v>
      </c>
      <c r="F688" s="189">
        <v>8443.94</v>
      </c>
      <c r="G688" s="189">
        <v>1800</v>
      </c>
      <c r="J688" s="190">
        <v>8443.94</v>
      </c>
      <c r="K688" s="190">
        <v>29798.72</v>
      </c>
      <c r="L688" s="189">
        <v>-21354.78</v>
      </c>
      <c r="M688">
        <v>0</v>
      </c>
      <c r="N688">
        <v>21354.78</v>
      </c>
    </row>
    <row r="689" spans="1:14" ht="12.75">
      <c r="A689" t="str">
        <f t="shared" si="10"/>
        <v>54</v>
      </c>
      <c r="B689" t="s">
        <v>1628</v>
      </c>
      <c r="C689" t="s">
        <v>1629</v>
      </c>
      <c r="D689" s="189">
        <v>0</v>
      </c>
      <c r="E689" s="189">
        <v>162.5</v>
      </c>
      <c r="J689" s="190">
        <v>0</v>
      </c>
      <c r="K689" s="190">
        <v>162.5</v>
      </c>
      <c r="L689" s="189">
        <v>-162.5</v>
      </c>
      <c r="M689">
        <v>0</v>
      </c>
      <c r="N689">
        <v>162.5</v>
      </c>
    </row>
    <row r="690" spans="1:14" ht="12.75">
      <c r="A690" t="str">
        <f t="shared" si="10"/>
        <v>54</v>
      </c>
      <c r="B690" t="s">
        <v>1630</v>
      </c>
      <c r="C690" t="s">
        <v>1631</v>
      </c>
      <c r="D690" s="189">
        <v>0</v>
      </c>
      <c r="E690" s="189">
        <v>325</v>
      </c>
      <c r="J690" s="190">
        <v>0</v>
      </c>
      <c r="K690" s="190">
        <v>325</v>
      </c>
      <c r="L690" s="189">
        <v>-325</v>
      </c>
      <c r="M690">
        <v>0</v>
      </c>
      <c r="N690">
        <v>325</v>
      </c>
    </row>
    <row r="691" spans="1:14" ht="12.75">
      <c r="A691" t="str">
        <f t="shared" si="10"/>
        <v>54</v>
      </c>
      <c r="B691" t="s">
        <v>1632</v>
      </c>
      <c r="C691" t="s">
        <v>1633</v>
      </c>
      <c r="F691" s="189">
        <v>1978.5799999999997</v>
      </c>
      <c r="G691" s="189">
        <v>94.47</v>
      </c>
      <c r="J691" s="190">
        <v>1978.5799999999997</v>
      </c>
      <c r="K691" s="190">
        <v>94.47</v>
      </c>
      <c r="L691" s="189">
        <v>1884.1099999999997</v>
      </c>
      <c r="M691">
        <v>1884.1099999999997</v>
      </c>
      <c r="N691">
        <v>0</v>
      </c>
    </row>
    <row r="692" spans="1:14" ht="12.75">
      <c r="A692" t="str">
        <f t="shared" si="10"/>
        <v>54</v>
      </c>
      <c r="B692" t="s">
        <v>1634</v>
      </c>
      <c r="C692" t="s">
        <v>1635</v>
      </c>
      <c r="D692" s="189">
        <v>0</v>
      </c>
      <c r="E692" s="189">
        <v>131.22</v>
      </c>
      <c r="J692" s="190">
        <v>0</v>
      </c>
      <c r="K692" s="190">
        <v>131.22</v>
      </c>
      <c r="L692" s="189">
        <v>-131.22</v>
      </c>
      <c r="M692">
        <v>0</v>
      </c>
      <c r="N692">
        <v>131.22</v>
      </c>
    </row>
    <row r="693" spans="1:14" ht="12.75">
      <c r="A693" t="str">
        <f t="shared" si="10"/>
        <v>54</v>
      </c>
      <c r="B693" t="s">
        <v>1636</v>
      </c>
      <c r="C693" t="s">
        <v>1637</v>
      </c>
      <c r="F693" s="189">
        <v>1250.09</v>
      </c>
      <c r="G693" s="189">
        <v>9306.06</v>
      </c>
      <c r="J693" s="190">
        <v>1250.09</v>
      </c>
      <c r="K693" s="190">
        <v>9306.06</v>
      </c>
      <c r="L693" s="189">
        <v>-8055.969999999999</v>
      </c>
      <c r="M693">
        <v>0</v>
      </c>
      <c r="N693">
        <v>8055.969999999999</v>
      </c>
    </row>
    <row r="694" spans="1:14" ht="12.75">
      <c r="A694" t="str">
        <f t="shared" si="10"/>
        <v>54</v>
      </c>
      <c r="B694" t="s">
        <v>1638</v>
      </c>
      <c r="C694" t="s">
        <v>1639</v>
      </c>
      <c r="D694" s="189">
        <v>6590.01</v>
      </c>
      <c r="E694" s="189">
        <v>0</v>
      </c>
      <c r="F694" s="189">
        <v>0</v>
      </c>
      <c r="G694" s="189">
        <v>6590.01</v>
      </c>
      <c r="J694" s="190">
        <v>6590.01</v>
      </c>
      <c r="K694" s="190">
        <v>6590.01</v>
      </c>
      <c r="L694" s="189">
        <v>0</v>
      </c>
      <c r="M694">
        <v>0</v>
      </c>
      <c r="N694">
        <v>0</v>
      </c>
    </row>
    <row r="695" spans="1:14" ht="12.75">
      <c r="A695" t="str">
        <f t="shared" si="10"/>
        <v>54</v>
      </c>
      <c r="B695" t="s">
        <v>1640</v>
      </c>
      <c r="C695" t="s">
        <v>1641</v>
      </c>
      <c r="D695" s="189">
        <v>0</v>
      </c>
      <c r="E695" s="189">
        <v>5554.55</v>
      </c>
      <c r="F695" s="189">
        <v>0</v>
      </c>
      <c r="G695" s="189">
        <v>185.98999999999992</v>
      </c>
      <c r="H695" s="189">
        <v>0</v>
      </c>
      <c r="I695" s="189">
        <v>181.67000000000002</v>
      </c>
      <c r="J695" s="190">
        <v>0</v>
      </c>
      <c r="K695" s="190">
        <v>5922.21</v>
      </c>
      <c r="L695" s="189">
        <v>-5922.21</v>
      </c>
      <c r="M695">
        <v>0</v>
      </c>
      <c r="N695">
        <v>5922.21</v>
      </c>
    </row>
    <row r="696" spans="1:14" ht="12.75">
      <c r="A696" t="str">
        <f t="shared" si="10"/>
        <v>55</v>
      </c>
      <c r="B696" t="s">
        <v>1642</v>
      </c>
      <c r="C696" t="s">
        <v>1643</v>
      </c>
      <c r="D696" s="189">
        <v>0</v>
      </c>
      <c r="E696" s="189">
        <v>28579.21</v>
      </c>
      <c r="F696" s="189">
        <v>9542.87</v>
      </c>
      <c r="G696" s="189">
        <v>21894.729999999996</v>
      </c>
      <c r="J696" s="190">
        <v>9542.87</v>
      </c>
      <c r="K696" s="190">
        <v>50473.939999999995</v>
      </c>
      <c r="L696" s="189">
        <v>-40931.06999999999</v>
      </c>
      <c r="M696">
        <v>0</v>
      </c>
      <c r="N696">
        <v>40931.06999999999</v>
      </c>
    </row>
    <row r="697" spans="1:14" ht="12.75">
      <c r="A697" t="str">
        <f t="shared" si="10"/>
        <v>55</v>
      </c>
      <c r="B697" t="s">
        <v>1644</v>
      </c>
      <c r="C697" t="s">
        <v>1645</v>
      </c>
      <c r="D697" s="189">
        <v>0</v>
      </c>
      <c r="E697" s="189">
        <v>13244.72</v>
      </c>
      <c r="F697" s="189">
        <v>28465.41</v>
      </c>
      <c r="G697" s="189">
        <v>34915.41999999999</v>
      </c>
      <c r="J697" s="190">
        <v>28465.41</v>
      </c>
      <c r="K697" s="190">
        <v>48160.13999999999</v>
      </c>
      <c r="L697" s="189">
        <v>-19694.729999999992</v>
      </c>
      <c r="M697">
        <v>0</v>
      </c>
      <c r="N697">
        <v>19694.729999999992</v>
      </c>
    </row>
    <row r="698" spans="1:14" ht="12.75">
      <c r="A698" t="str">
        <f t="shared" si="10"/>
        <v>55</v>
      </c>
      <c r="B698" t="s">
        <v>1646</v>
      </c>
      <c r="C698" t="s">
        <v>1647</v>
      </c>
      <c r="D698" s="189">
        <v>0</v>
      </c>
      <c r="E698" s="189">
        <v>2208.06</v>
      </c>
      <c r="J698" s="190">
        <v>0</v>
      </c>
      <c r="K698" s="190">
        <v>2208.06</v>
      </c>
      <c r="L698" s="189">
        <v>-2208.06</v>
      </c>
      <c r="M698">
        <v>0</v>
      </c>
      <c r="N698">
        <v>2208.06</v>
      </c>
    </row>
    <row r="699" spans="1:17" ht="12.75">
      <c r="A699" t="str">
        <f t="shared" si="10"/>
        <v>55</v>
      </c>
      <c r="B699" t="s">
        <v>1648</v>
      </c>
      <c r="C699" t="s">
        <v>1649</v>
      </c>
      <c r="F699" s="189">
        <v>4222.370000000001</v>
      </c>
      <c r="G699" s="189">
        <v>0</v>
      </c>
      <c r="J699" s="190">
        <v>4222.370000000001</v>
      </c>
      <c r="K699" s="190">
        <v>0</v>
      </c>
      <c r="L699" s="189">
        <v>4222.370000000001</v>
      </c>
      <c r="M699">
        <v>4222.370000000001</v>
      </c>
      <c r="N699">
        <v>0</v>
      </c>
      <c r="O699">
        <f>SUM(M6:M699)</f>
        <v>3875474.2199999983</v>
      </c>
      <c r="P699">
        <f>SUM(N6:N699)</f>
        <v>3875474.211007042</v>
      </c>
      <c r="Q699">
        <f>P699-O699</f>
        <v>-0.00899295648559928</v>
      </c>
    </row>
    <row r="700" spans="1:12" ht="12.75">
      <c r="A700" t="str">
        <f t="shared" si="10"/>
        <v>56</v>
      </c>
      <c r="B700" t="s">
        <v>1650</v>
      </c>
      <c r="C700" t="s">
        <v>1651</v>
      </c>
      <c r="D700" s="189">
        <v>0</v>
      </c>
      <c r="E700" s="189">
        <v>1336.98</v>
      </c>
      <c r="H700" s="189">
        <v>1336.98</v>
      </c>
      <c r="I700" s="189">
        <v>0</v>
      </c>
      <c r="J700" s="190">
        <v>1336.98</v>
      </c>
      <c r="K700" s="190">
        <v>1336.98</v>
      </c>
      <c r="L700" s="189">
        <v>0</v>
      </c>
    </row>
    <row r="701" spans="1:12" ht="12.75">
      <c r="A701" t="str">
        <f t="shared" si="10"/>
        <v>60</v>
      </c>
      <c r="B701" t="s">
        <v>1652</v>
      </c>
      <c r="C701" t="s">
        <v>1653</v>
      </c>
      <c r="F701" s="189">
        <v>60822.17</v>
      </c>
      <c r="G701" s="189">
        <v>0</v>
      </c>
      <c r="J701" s="190">
        <v>60822.17</v>
      </c>
      <c r="K701" s="190">
        <v>0</v>
      </c>
      <c r="L701" s="189">
        <v>60822.17</v>
      </c>
    </row>
    <row r="702" spans="1:15" ht="12.75">
      <c r="A702" t="str">
        <f t="shared" si="10"/>
        <v>60</v>
      </c>
      <c r="B702" t="s">
        <v>1654</v>
      </c>
      <c r="C702" t="s">
        <v>1655</v>
      </c>
      <c r="F702" s="189">
        <v>4657.98</v>
      </c>
      <c r="G702" s="189">
        <v>0</v>
      </c>
      <c r="J702" s="190">
        <v>4657.98</v>
      </c>
      <c r="K702" s="190">
        <v>0</v>
      </c>
      <c r="L702" s="189">
        <v>4657.98</v>
      </c>
      <c r="O702" s="189"/>
    </row>
    <row r="703" spans="1:15" ht="12.75">
      <c r="A703" t="str">
        <f t="shared" si="10"/>
        <v>60</v>
      </c>
      <c r="B703" t="s">
        <v>1656</v>
      </c>
      <c r="C703" t="s">
        <v>1657</v>
      </c>
      <c r="F703" s="189">
        <v>72.68</v>
      </c>
      <c r="G703" s="189">
        <v>0</v>
      </c>
      <c r="J703" s="190">
        <v>72.68</v>
      </c>
      <c r="K703" s="190">
        <v>0</v>
      </c>
      <c r="L703" s="189">
        <v>72.68</v>
      </c>
      <c r="O703" s="189"/>
    </row>
    <row r="704" spans="1:16" ht="12.75">
      <c r="A704" t="str">
        <f t="shared" si="10"/>
        <v>60</v>
      </c>
      <c r="B704" t="s">
        <v>0</v>
      </c>
      <c r="C704" t="s">
        <v>1</v>
      </c>
      <c r="F704" s="189">
        <v>2812.56</v>
      </c>
      <c r="G704" s="189">
        <v>0</v>
      </c>
      <c r="J704" s="190">
        <v>2812.56</v>
      </c>
      <c r="K704" s="190">
        <v>0</v>
      </c>
      <c r="L704" s="189">
        <v>2812.56</v>
      </c>
      <c r="O704" s="189"/>
      <c r="P704" s="189"/>
    </row>
    <row r="705" spans="1:12" ht="12.75">
      <c r="A705" t="str">
        <f t="shared" si="10"/>
        <v>60</v>
      </c>
      <c r="B705" t="s">
        <v>2</v>
      </c>
      <c r="C705" t="s">
        <v>3</v>
      </c>
      <c r="F705" s="189">
        <v>360.5</v>
      </c>
      <c r="G705" s="189">
        <v>0</v>
      </c>
      <c r="J705" s="190">
        <v>360.5</v>
      </c>
      <c r="K705" s="190">
        <v>0</v>
      </c>
      <c r="L705" s="189">
        <v>360.5</v>
      </c>
    </row>
    <row r="706" spans="1:12" ht="12.75">
      <c r="A706" t="str">
        <f t="shared" si="10"/>
        <v>60</v>
      </c>
      <c r="B706" t="s">
        <v>4</v>
      </c>
      <c r="C706" t="s">
        <v>1653</v>
      </c>
      <c r="F706" s="189">
        <v>49320.96</v>
      </c>
      <c r="G706" s="189">
        <v>0</v>
      </c>
      <c r="J706" s="190">
        <v>49320.96</v>
      </c>
      <c r="K706" s="190">
        <v>0</v>
      </c>
      <c r="L706" s="189">
        <v>49320.96</v>
      </c>
    </row>
    <row r="707" spans="1:12" ht="12.75">
      <c r="A707" t="str">
        <f t="shared" si="10"/>
        <v>60</v>
      </c>
      <c r="B707" t="s">
        <v>5</v>
      </c>
      <c r="C707" t="s">
        <v>1655</v>
      </c>
      <c r="F707" s="189">
        <v>4787.17</v>
      </c>
      <c r="G707" s="189">
        <v>0</v>
      </c>
      <c r="J707" s="190">
        <v>4787.17</v>
      </c>
      <c r="K707" s="190">
        <v>0</v>
      </c>
      <c r="L707" s="189">
        <v>4787.17</v>
      </c>
    </row>
    <row r="708" spans="1:12" ht="12.75">
      <c r="A708" t="str">
        <f t="shared" si="10"/>
        <v>60</v>
      </c>
      <c r="B708" t="s">
        <v>6</v>
      </c>
      <c r="C708" t="s">
        <v>7</v>
      </c>
      <c r="F708" s="189">
        <v>99.12</v>
      </c>
      <c r="G708" s="189">
        <v>0</v>
      </c>
      <c r="J708" s="190">
        <v>99.12</v>
      </c>
      <c r="K708" s="190">
        <v>0</v>
      </c>
      <c r="L708" s="189">
        <v>99.12</v>
      </c>
    </row>
    <row r="709" spans="1:12" ht="12.75">
      <c r="A709" t="str">
        <f t="shared" si="10"/>
        <v>60</v>
      </c>
      <c r="B709" t="s">
        <v>8</v>
      </c>
      <c r="C709" t="s">
        <v>1</v>
      </c>
      <c r="F709" s="189">
        <v>2318.94</v>
      </c>
      <c r="G709" s="189">
        <v>0</v>
      </c>
      <c r="J709" s="190">
        <v>2318.94</v>
      </c>
      <c r="K709" s="190">
        <v>0</v>
      </c>
      <c r="L709" s="189">
        <v>2318.94</v>
      </c>
    </row>
    <row r="710" spans="1:12" ht="12.75">
      <c r="A710" t="str">
        <f t="shared" si="10"/>
        <v>60</v>
      </c>
      <c r="B710" t="s">
        <v>9</v>
      </c>
      <c r="C710" t="s">
        <v>10</v>
      </c>
      <c r="F710" s="189">
        <v>19954.45</v>
      </c>
      <c r="G710" s="189">
        <v>0</v>
      </c>
      <c r="J710" s="190">
        <v>19954.45</v>
      </c>
      <c r="K710" s="190">
        <v>0</v>
      </c>
      <c r="L710" s="189">
        <v>19954.45</v>
      </c>
    </row>
    <row r="711" spans="1:12" ht="12.75">
      <c r="A711" t="str">
        <f aca="true" t="shared" si="11" ref="A711:A774">LEFT(B711,2)</f>
        <v>60</v>
      </c>
      <c r="B711" t="s">
        <v>11</v>
      </c>
      <c r="C711" t="s">
        <v>10</v>
      </c>
      <c r="F711" s="189">
        <v>15843.400000000001</v>
      </c>
      <c r="G711" s="189">
        <v>0</v>
      </c>
      <c r="J711" s="190">
        <v>15843.400000000001</v>
      </c>
      <c r="K711" s="190">
        <v>0</v>
      </c>
      <c r="L711" s="189">
        <v>15843.400000000001</v>
      </c>
    </row>
    <row r="712" spans="1:12" ht="12.75">
      <c r="A712" t="str">
        <f t="shared" si="11"/>
        <v>60</v>
      </c>
      <c r="B712" t="s">
        <v>12</v>
      </c>
      <c r="C712" t="s">
        <v>13</v>
      </c>
      <c r="F712" s="189">
        <v>2119.86</v>
      </c>
      <c r="G712" s="189">
        <v>0</v>
      </c>
      <c r="J712" s="190">
        <v>2119.86</v>
      </c>
      <c r="K712" s="190">
        <v>0</v>
      </c>
      <c r="L712" s="189">
        <v>2119.86</v>
      </c>
    </row>
    <row r="713" spans="1:12" ht="12.75">
      <c r="A713" t="str">
        <f t="shared" si="11"/>
        <v>61</v>
      </c>
      <c r="B713" t="s">
        <v>14</v>
      </c>
      <c r="C713" t="s">
        <v>15</v>
      </c>
      <c r="F713" s="189">
        <v>91</v>
      </c>
      <c r="G713" s="189">
        <v>0</v>
      </c>
      <c r="J713" s="190">
        <v>91</v>
      </c>
      <c r="K713" s="190">
        <v>0</v>
      </c>
      <c r="L713" s="189">
        <v>91</v>
      </c>
    </row>
    <row r="714" spans="1:12" ht="12.75">
      <c r="A714" t="str">
        <f t="shared" si="11"/>
        <v>61</v>
      </c>
      <c r="B714" t="s">
        <v>16</v>
      </c>
      <c r="C714" t="s">
        <v>17</v>
      </c>
      <c r="F714" s="189">
        <v>15505.35</v>
      </c>
      <c r="G714" s="189">
        <v>0</v>
      </c>
      <c r="J714" s="190">
        <v>15505.35</v>
      </c>
      <c r="K714" s="190">
        <v>0</v>
      </c>
      <c r="L714" s="189">
        <v>15505.35</v>
      </c>
    </row>
    <row r="715" spans="1:12" ht="12.75">
      <c r="A715" t="str">
        <f t="shared" si="11"/>
        <v>61</v>
      </c>
      <c r="B715" t="s">
        <v>18</v>
      </c>
      <c r="C715" t="s">
        <v>19</v>
      </c>
      <c r="F715" s="189">
        <v>11625</v>
      </c>
      <c r="G715" s="189">
        <v>0</v>
      </c>
      <c r="J715" s="190">
        <v>11625</v>
      </c>
      <c r="K715" s="190">
        <v>0</v>
      </c>
      <c r="L715" s="189">
        <v>11625</v>
      </c>
    </row>
    <row r="716" spans="1:12" ht="12.75">
      <c r="A716" t="str">
        <f t="shared" si="11"/>
        <v>61</v>
      </c>
      <c r="B716" t="s">
        <v>20</v>
      </c>
      <c r="C716" t="s">
        <v>21</v>
      </c>
      <c r="F716" s="189">
        <v>9000</v>
      </c>
      <c r="G716" s="189">
        <v>0</v>
      </c>
      <c r="J716" s="190">
        <v>9000</v>
      </c>
      <c r="K716" s="190">
        <v>0</v>
      </c>
      <c r="L716" s="189">
        <v>9000</v>
      </c>
    </row>
    <row r="717" spans="1:12" ht="12.75">
      <c r="A717" t="str">
        <f t="shared" si="11"/>
        <v>62</v>
      </c>
      <c r="B717" t="s">
        <v>22</v>
      </c>
      <c r="C717" t="s">
        <v>23</v>
      </c>
      <c r="F717" s="189">
        <v>1458.1</v>
      </c>
      <c r="G717" s="189">
        <v>0</v>
      </c>
      <c r="J717" s="190">
        <v>1458.1</v>
      </c>
      <c r="K717" s="190">
        <v>0</v>
      </c>
      <c r="L717" s="189">
        <v>1458.1</v>
      </c>
    </row>
    <row r="718" spans="1:12" ht="12.75">
      <c r="A718" t="str">
        <f t="shared" si="11"/>
        <v>62</v>
      </c>
      <c r="B718" t="s">
        <v>24</v>
      </c>
      <c r="C718" t="s">
        <v>25</v>
      </c>
      <c r="F718" s="189">
        <v>19.84</v>
      </c>
      <c r="G718" s="189">
        <v>0</v>
      </c>
      <c r="J718" s="190">
        <v>19.84</v>
      </c>
      <c r="K718" s="190">
        <v>0</v>
      </c>
      <c r="L718" s="189">
        <v>19.84</v>
      </c>
    </row>
    <row r="719" spans="1:12" ht="12.75">
      <c r="A719" t="str">
        <f t="shared" si="11"/>
        <v>62</v>
      </c>
      <c r="B719" t="s">
        <v>26</v>
      </c>
      <c r="C719" t="s">
        <v>27</v>
      </c>
      <c r="F719" s="189">
        <v>4700</v>
      </c>
      <c r="G719" s="189">
        <v>0</v>
      </c>
      <c r="J719" s="190">
        <v>4700</v>
      </c>
      <c r="K719" s="190">
        <v>0</v>
      </c>
      <c r="L719" s="189">
        <v>4700</v>
      </c>
    </row>
    <row r="720" spans="1:12" ht="12.75">
      <c r="A720" t="str">
        <f t="shared" si="11"/>
        <v>62</v>
      </c>
      <c r="B720" t="s">
        <v>28</v>
      </c>
      <c r="C720" t="s">
        <v>29</v>
      </c>
      <c r="F720" s="189">
        <v>534</v>
      </c>
      <c r="G720" s="189">
        <v>0</v>
      </c>
      <c r="J720" s="190">
        <v>534</v>
      </c>
      <c r="K720" s="190">
        <v>0</v>
      </c>
      <c r="L720" s="189">
        <v>534</v>
      </c>
    </row>
    <row r="721" spans="1:12" ht="12.75">
      <c r="A721" t="str">
        <f t="shared" si="11"/>
        <v>62</v>
      </c>
      <c r="B721" t="s">
        <v>30</v>
      </c>
      <c r="C721" t="s">
        <v>31</v>
      </c>
      <c r="F721" s="189">
        <v>22</v>
      </c>
      <c r="G721" s="189">
        <v>0</v>
      </c>
      <c r="J721" s="190">
        <v>22</v>
      </c>
      <c r="K721" s="190">
        <v>0</v>
      </c>
      <c r="L721" s="189">
        <v>22</v>
      </c>
    </row>
    <row r="722" spans="1:12" ht="12.75">
      <c r="A722" t="str">
        <f t="shared" si="11"/>
        <v>62</v>
      </c>
      <c r="B722" t="s">
        <v>32</v>
      </c>
      <c r="C722" t="s">
        <v>33</v>
      </c>
      <c r="F722" s="189">
        <v>909.91</v>
      </c>
      <c r="G722" s="189">
        <v>0</v>
      </c>
      <c r="J722" s="190">
        <v>909.91</v>
      </c>
      <c r="K722" s="190">
        <v>0</v>
      </c>
      <c r="L722" s="189">
        <v>909.91</v>
      </c>
    </row>
    <row r="723" spans="1:12" ht="12.75">
      <c r="A723" t="str">
        <f t="shared" si="11"/>
        <v>64</v>
      </c>
      <c r="B723" t="s">
        <v>34</v>
      </c>
      <c r="C723" t="s">
        <v>35</v>
      </c>
      <c r="F723" s="189">
        <v>1565.04</v>
      </c>
      <c r="G723" s="189">
        <v>0</v>
      </c>
      <c r="J723" s="190">
        <v>1565.04</v>
      </c>
      <c r="K723" s="190">
        <v>0</v>
      </c>
      <c r="L723" s="189">
        <v>1565.04</v>
      </c>
    </row>
    <row r="724" spans="1:12" ht="12.75">
      <c r="A724" t="str">
        <f t="shared" si="11"/>
        <v>64</v>
      </c>
      <c r="B724" t="s">
        <v>36</v>
      </c>
      <c r="C724" t="s">
        <v>37</v>
      </c>
      <c r="F724" s="189">
        <v>108.3</v>
      </c>
      <c r="G724" s="189">
        <v>0</v>
      </c>
      <c r="J724" s="190">
        <v>108.3</v>
      </c>
      <c r="K724" s="190">
        <v>0</v>
      </c>
      <c r="L724" s="189">
        <v>108.3</v>
      </c>
    </row>
    <row r="725" spans="1:12" ht="12.75">
      <c r="A725" t="str">
        <f t="shared" si="11"/>
        <v>64</v>
      </c>
      <c r="B725" t="s">
        <v>38</v>
      </c>
      <c r="C725" t="s">
        <v>39</v>
      </c>
      <c r="F725" s="189">
        <v>405</v>
      </c>
      <c r="G725" s="189">
        <v>0</v>
      </c>
      <c r="J725" s="190">
        <v>405</v>
      </c>
      <c r="K725" s="190">
        <v>0</v>
      </c>
      <c r="L725" s="189">
        <v>405</v>
      </c>
    </row>
    <row r="726" spans="1:12" ht="12.75">
      <c r="A726" t="str">
        <f t="shared" si="11"/>
        <v>64</v>
      </c>
      <c r="B726" t="s">
        <v>40</v>
      </c>
      <c r="C726" t="s">
        <v>41</v>
      </c>
      <c r="F726" s="189">
        <v>837.3100000000001</v>
      </c>
      <c r="G726" s="189">
        <v>0</v>
      </c>
      <c r="J726" s="190">
        <v>837.3100000000001</v>
      </c>
      <c r="K726" s="190">
        <v>0</v>
      </c>
      <c r="L726" s="189">
        <v>837.3100000000001</v>
      </c>
    </row>
    <row r="727" spans="1:12" ht="12.75">
      <c r="A727" t="str">
        <f t="shared" si="11"/>
        <v>64</v>
      </c>
      <c r="B727" t="s">
        <v>42</v>
      </c>
      <c r="C727" t="s">
        <v>43</v>
      </c>
      <c r="F727" s="189">
        <v>271</v>
      </c>
      <c r="G727" s="189">
        <v>0</v>
      </c>
      <c r="J727" s="190">
        <v>271</v>
      </c>
      <c r="K727" s="190">
        <v>0</v>
      </c>
      <c r="L727" s="189">
        <v>271</v>
      </c>
    </row>
    <row r="728" spans="1:12" ht="12.75">
      <c r="A728" t="str">
        <f t="shared" si="11"/>
        <v>64</v>
      </c>
      <c r="B728" t="s">
        <v>44</v>
      </c>
      <c r="C728" t="s">
        <v>45</v>
      </c>
      <c r="F728" s="189">
        <v>165.93</v>
      </c>
      <c r="G728" s="189">
        <v>0</v>
      </c>
      <c r="J728" s="190">
        <v>165.93</v>
      </c>
      <c r="K728" s="190">
        <v>0</v>
      </c>
      <c r="L728" s="189">
        <v>165.93</v>
      </c>
    </row>
    <row r="729" spans="1:12" ht="12.75">
      <c r="A729" t="str">
        <f t="shared" si="11"/>
        <v>64</v>
      </c>
      <c r="B729" t="s">
        <v>46</v>
      </c>
      <c r="C729" t="s">
        <v>47</v>
      </c>
      <c r="F729" s="189">
        <v>514.1200000000001</v>
      </c>
      <c r="G729" s="189">
        <v>0</v>
      </c>
      <c r="J729" s="190">
        <v>514.1200000000001</v>
      </c>
      <c r="K729" s="190">
        <v>0</v>
      </c>
      <c r="L729" s="189">
        <v>514.1200000000001</v>
      </c>
    </row>
    <row r="730" spans="1:12" ht="12.75">
      <c r="A730" t="str">
        <f t="shared" si="11"/>
        <v>64</v>
      </c>
      <c r="B730" t="s">
        <v>48</v>
      </c>
      <c r="C730" t="s">
        <v>49</v>
      </c>
      <c r="F730" s="189">
        <v>492.63</v>
      </c>
      <c r="G730" s="189">
        <v>0</v>
      </c>
      <c r="J730" s="190">
        <v>492.63</v>
      </c>
      <c r="K730" s="190">
        <v>0</v>
      </c>
      <c r="L730" s="189">
        <v>492.63</v>
      </c>
    </row>
    <row r="731" spans="1:12" ht="12.75">
      <c r="A731" t="str">
        <f t="shared" si="11"/>
        <v>64</v>
      </c>
      <c r="B731" t="s">
        <v>50</v>
      </c>
      <c r="C731" t="s">
        <v>51</v>
      </c>
      <c r="F731" s="189">
        <v>116.56</v>
      </c>
      <c r="G731" s="189">
        <v>0</v>
      </c>
      <c r="J731" s="190">
        <v>116.56</v>
      </c>
      <c r="K731" s="190">
        <v>0</v>
      </c>
      <c r="L731" s="189">
        <v>116.56</v>
      </c>
    </row>
    <row r="732" spans="1:12" ht="12.75">
      <c r="A732" t="str">
        <f t="shared" si="11"/>
        <v>64</v>
      </c>
      <c r="B732" t="s">
        <v>52</v>
      </c>
      <c r="C732" t="s">
        <v>53</v>
      </c>
      <c r="F732" s="189">
        <v>1337.6399999999999</v>
      </c>
      <c r="G732" s="189">
        <v>0</v>
      </c>
      <c r="J732" s="190">
        <v>1337.6399999999999</v>
      </c>
      <c r="K732" s="190">
        <v>0</v>
      </c>
      <c r="L732" s="189">
        <v>1337.6399999999999</v>
      </c>
    </row>
    <row r="733" spans="1:12" ht="12.75">
      <c r="A733" t="str">
        <f t="shared" si="11"/>
        <v>64</v>
      </c>
      <c r="B733" t="s">
        <v>54</v>
      </c>
      <c r="C733" t="s">
        <v>55</v>
      </c>
      <c r="F733" s="189">
        <v>1450.1299999999999</v>
      </c>
      <c r="G733" s="189">
        <v>0</v>
      </c>
      <c r="J733" s="190">
        <v>1450.1299999999999</v>
      </c>
      <c r="K733" s="190">
        <v>0</v>
      </c>
      <c r="L733" s="189">
        <v>1450.1299999999999</v>
      </c>
    </row>
    <row r="734" spans="1:12" ht="12.75">
      <c r="A734" t="str">
        <f t="shared" si="11"/>
        <v>64</v>
      </c>
      <c r="B734" t="s">
        <v>56</v>
      </c>
      <c r="C734" t="s">
        <v>57</v>
      </c>
      <c r="F734" s="189">
        <v>2110</v>
      </c>
      <c r="G734" s="189">
        <v>0</v>
      </c>
      <c r="J734" s="190">
        <v>2110</v>
      </c>
      <c r="K734" s="190">
        <v>0</v>
      </c>
      <c r="L734" s="189">
        <v>2110</v>
      </c>
    </row>
    <row r="735" spans="1:12" ht="12.75">
      <c r="A735" t="str">
        <f t="shared" si="11"/>
        <v>64</v>
      </c>
      <c r="B735" t="s">
        <v>58</v>
      </c>
      <c r="C735" t="s">
        <v>59</v>
      </c>
      <c r="F735" s="189">
        <v>2439.02</v>
      </c>
      <c r="G735" s="189">
        <v>0</v>
      </c>
      <c r="J735" s="190">
        <v>2439.02</v>
      </c>
      <c r="K735" s="190">
        <v>0</v>
      </c>
      <c r="L735" s="189">
        <v>2439.02</v>
      </c>
    </row>
    <row r="736" spans="1:12" ht="12.75">
      <c r="A736" t="str">
        <f t="shared" si="11"/>
        <v>66</v>
      </c>
      <c r="B736" t="s">
        <v>60</v>
      </c>
      <c r="C736" t="s">
        <v>61</v>
      </c>
      <c r="H736" s="189">
        <v>90623.62435803375</v>
      </c>
      <c r="I736" s="189">
        <v>0</v>
      </c>
      <c r="J736" s="190">
        <v>90623.62435803375</v>
      </c>
      <c r="K736" s="190">
        <v>0</v>
      </c>
      <c r="L736" s="189">
        <v>90623.62435803375</v>
      </c>
    </row>
    <row r="737" spans="1:12" ht="12.75">
      <c r="A737" t="str">
        <f t="shared" si="11"/>
        <v>66</v>
      </c>
      <c r="B737" t="s">
        <v>62</v>
      </c>
      <c r="C737" t="s">
        <v>63</v>
      </c>
      <c r="H737" s="189">
        <v>16506.676449009545</v>
      </c>
      <c r="I737" s="189">
        <v>0</v>
      </c>
      <c r="J737" s="190">
        <v>16506.676449009545</v>
      </c>
      <c r="K737" s="190">
        <v>0</v>
      </c>
      <c r="L737" s="189">
        <v>16506.676449009545</v>
      </c>
    </row>
    <row r="738" spans="1:12" ht="12.75">
      <c r="A738" t="str">
        <f t="shared" si="11"/>
        <v>66</v>
      </c>
      <c r="B738" t="s">
        <v>64</v>
      </c>
      <c r="C738" t="s">
        <v>65</v>
      </c>
      <c r="H738" s="189">
        <v>39555.8002</v>
      </c>
      <c r="I738" s="189">
        <v>0</v>
      </c>
      <c r="J738" s="190">
        <v>39555.8002</v>
      </c>
      <c r="K738" s="190">
        <v>0</v>
      </c>
      <c r="L738" s="189">
        <v>39555.8002</v>
      </c>
    </row>
    <row r="739" spans="1:12" ht="12.75">
      <c r="A739" t="str">
        <f t="shared" si="11"/>
        <v>66</v>
      </c>
      <c r="B739" t="s">
        <v>66</v>
      </c>
      <c r="C739" t="s">
        <v>67</v>
      </c>
      <c r="H739" s="189">
        <v>499.99</v>
      </c>
      <c r="I739" s="189">
        <v>0</v>
      </c>
      <c r="J739" s="190">
        <v>499.99</v>
      </c>
      <c r="K739" s="190">
        <v>0</v>
      </c>
      <c r="L739" s="189">
        <v>499.99</v>
      </c>
    </row>
    <row r="740" spans="1:12" ht="12.75">
      <c r="A740" t="str">
        <f t="shared" si="11"/>
        <v>66</v>
      </c>
      <c r="B740" t="s">
        <v>68</v>
      </c>
      <c r="C740" t="s">
        <v>69</v>
      </c>
      <c r="H740" s="189">
        <v>290.08</v>
      </c>
      <c r="I740" s="189">
        <v>0</v>
      </c>
      <c r="J740" s="190">
        <v>290.08</v>
      </c>
      <c r="K740" s="190">
        <v>0</v>
      </c>
      <c r="L740" s="189">
        <v>290.08</v>
      </c>
    </row>
    <row r="741" spans="1:12" ht="12.75">
      <c r="A741" t="str">
        <f t="shared" si="11"/>
        <v>67</v>
      </c>
      <c r="B741" t="s">
        <v>70</v>
      </c>
      <c r="C741" t="s">
        <v>71</v>
      </c>
      <c r="F741" s="189">
        <v>19626.36</v>
      </c>
      <c r="G741" s="189">
        <v>0</v>
      </c>
      <c r="J741" s="190">
        <v>19626.36</v>
      </c>
      <c r="K741" s="190">
        <v>0</v>
      </c>
      <c r="L741" s="189">
        <v>19626.36</v>
      </c>
    </row>
    <row r="742" spans="1:12" ht="12.75">
      <c r="A742" t="str">
        <f t="shared" si="11"/>
        <v>67</v>
      </c>
      <c r="B742" t="s">
        <v>72</v>
      </c>
      <c r="C742" t="s">
        <v>73</v>
      </c>
      <c r="F742" s="189">
        <v>1771.8</v>
      </c>
      <c r="G742" s="189">
        <v>0</v>
      </c>
      <c r="J742" s="190">
        <v>1771.8</v>
      </c>
      <c r="K742" s="190">
        <v>0</v>
      </c>
      <c r="L742" s="189">
        <v>1771.8</v>
      </c>
    </row>
    <row r="743" spans="1:12" ht="12.75">
      <c r="A743" t="str">
        <f t="shared" si="11"/>
        <v>73</v>
      </c>
      <c r="B743" t="s">
        <v>74</v>
      </c>
      <c r="C743" t="s">
        <v>75</v>
      </c>
      <c r="F743" s="189">
        <v>0</v>
      </c>
      <c r="G743" s="189">
        <v>6704.13</v>
      </c>
      <c r="J743" s="190">
        <v>0</v>
      </c>
      <c r="K743" s="190">
        <v>6704.13</v>
      </c>
      <c r="L743" s="189">
        <v>-6704.13</v>
      </c>
    </row>
    <row r="744" spans="1:12" ht="12.75">
      <c r="A744" t="str">
        <f t="shared" si="11"/>
        <v>73</v>
      </c>
      <c r="B744" t="s">
        <v>76</v>
      </c>
      <c r="C744" t="s">
        <v>77</v>
      </c>
      <c r="F744" s="189">
        <v>0</v>
      </c>
      <c r="G744" s="189">
        <v>8264.46</v>
      </c>
      <c r="J744" s="190">
        <v>0</v>
      </c>
      <c r="K744" s="190">
        <v>8264.46</v>
      </c>
      <c r="L744" s="189">
        <v>-8264.46</v>
      </c>
    </row>
    <row r="745" spans="1:12" ht="12.75">
      <c r="A745" t="str">
        <f t="shared" si="11"/>
        <v>73</v>
      </c>
      <c r="B745" t="s">
        <v>78</v>
      </c>
      <c r="C745" t="s">
        <v>79</v>
      </c>
      <c r="F745" s="189">
        <v>0</v>
      </c>
      <c r="G745" s="189">
        <v>37190.08</v>
      </c>
      <c r="J745" s="190">
        <v>0</v>
      </c>
      <c r="K745" s="190">
        <v>37190.08</v>
      </c>
      <c r="L745" s="189">
        <v>-37190.08</v>
      </c>
    </row>
    <row r="746" spans="1:12" ht="12.75">
      <c r="A746" t="str">
        <f t="shared" si="11"/>
        <v>73</v>
      </c>
      <c r="B746" t="s">
        <v>80</v>
      </c>
      <c r="C746" t="s">
        <v>81</v>
      </c>
      <c r="F746" s="189">
        <v>0</v>
      </c>
      <c r="G746" s="189">
        <v>30578.51</v>
      </c>
      <c r="J746" s="190">
        <v>0</v>
      </c>
      <c r="K746" s="190">
        <v>30578.51</v>
      </c>
      <c r="L746" s="189">
        <v>-30578.51</v>
      </c>
    </row>
    <row r="747" spans="1:12" ht="12.75">
      <c r="A747" t="str">
        <f t="shared" si="11"/>
        <v>73</v>
      </c>
      <c r="B747" t="s">
        <v>82</v>
      </c>
      <c r="C747" t="s">
        <v>83</v>
      </c>
      <c r="F747" s="189">
        <v>0</v>
      </c>
      <c r="G747" s="189">
        <v>5000</v>
      </c>
      <c r="J747" s="190">
        <v>0</v>
      </c>
      <c r="K747" s="190">
        <v>5000</v>
      </c>
      <c r="L747" s="189">
        <v>-5000</v>
      </c>
    </row>
    <row r="748" spans="1:12" ht="12.75">
      <c r="A748" t="str">
        <f t="shared" si="11"/>
        <v>73</v>
      </c>
      <c r="B748" t="s">
        <v>84</v>
      </c>
      <c r="C748" t="s">
        <v>85</v>
      </c>
      <c r="F748" s="189">
        <v>0</v>
      </c>
      <c r="G748" s="189">
        <v>2325.59</v>
      </c>
      <c r="J748" s="190">
        <v>0</v>
      </c>
      <c r="K748" s="190">
        <v>2325.59</v>
      </c>
      <c r="L748" s="189">
        <v>-2325.59</v>
      </c>
    </row>
    <row r="749" spans="1:12" ht="12.75">
      <c r="A749" t="str">
        <f t="shared" si="11"/>
        <v>73</v>
      </c>
      <c r="B749" t="s">
        <v>86</v>
      </c>
      <c r="C749" t="s">
        <v>87</v>
      </c>
      <c r="F749" s="189">
        <v>0</v>
      </c>
      <c r="G749" s="189">
        <v>3886.18</v>
      </c>
      <c r="J749" s="190">
        <v>0</v>
      </c>
      <c r="K749" s="190">
        <v>3886.18</v>
      </c>
      <c r="L749" s="189">
        <v>-3886.18</v>
      </c>
    </row>
    <row r="750" spans="1:12" ht="12.75">
      <c r="A750" t="str">
        <f t="shared" si="11"/>
        <v>73</v>
      </c>
      <c r="B750" t="s">
        <v>88</v>
      </c>
      <c r="C750" t="s">
        <v>89</v>
      </c>
      <c r="F750" s="189">
        <v>0</v>
      </c>
      <c r="G750" s="189">
        <v>10761</v>
      </c>
      <c r="J750" s="190">
        <v>0</v>
      </c>
      <c r="K750" s="190">
        <v>10761</v>
      </c>
      <c r="L750" s="189">
        <v>-10761</v>
      </c>
    </row>
    <row r="751" spans="1:12" ht="12.75">
      <c r="A751" t="str">
        <f t="shared" si="11"/>
        <v>73</v>
      </c>
      <c r="B751" t="s">
        <v>90</v>
      </c>
      <c r="C751" t="s">
        <v>91</v>
      </c>
      <c r="F751" s="189">
        <v>0</v>
      </c>
      <c r="G751" s="189">
        <v>1229.38</v>
      </c>
      <c r="J751" s="190">
        <v>0</v>
      </c>
      <c r="K751" s="190">
        <v>1229.38</v>
      </c>
      <c r="L751" s="189">
        <v>-1229.38</v>
      </c>
    </row>
    <row r="752" spans="1:12" ht="12.75">
      <c r="A752" t="str">
        <f t="shared" si="11"/>
        <v>73</v>
      </c>
      <c r="B752" t="s">
        <v>92</v>
      </c>
      <c r="C752" t="s">
        <v>93</v>
      </c>
      <c r="F752" s="189">
        <v>0</v>
      </c>
      <c r="G752" s="189">
        <v>122000</v>
      </c>
      <c r="J752" s="190">
        <v>0</v>
      </c>
      <c r="K752" s="190">
        <v>122000</v>
      </c>
      <c r="L752" s="189">
        <v>-122000</v>
      </c>
    </row>
    <row r="753" spans="1:12" ht="12.75">
      <c r="A753" t="str">
        <f t="shared" si="11"/>
        <v>75</v>
      </c>
      <c r="B753" t="s">
        <v>94</v>
      </c>
      <c r="C753" t="s">
        <v>95</v>
      </c>
      <c r="F753" s="189">
        <v>0</v>
      </c>
      <c r="G753" s="189">
        <v>845.5600000000001</v>
      </c>
      <c r="H753" s="189">
        <v>0</v>
      </c>
      <c r="I753" s="189">
        <v>845.58</v>
      </c>
      <c r="J753" s="190">
        <v>0</v>
      </c>
      <c r="K753" s="190">
        <v>1691.14</v>
      </c>
      <c r="L753" s="189">
        <v>-1691.14</v>
      </c>
    </row>
    <row r="754" spans="1:12" ht="12.75">
      <c r="A754" t="str">
        <f t="shared" si="11"/>
        <v>75</v>
      </c>
      <c r="B754" t="s">
        <v>96</v>
      </c>
      <c r="C754" t="s">
        <v>97</v>
      </c>
      <c r="H754" s="189">
        <v>0</v>
      </c>
      <c r="I754" s="189">
        <v>2895.75</v>
      </c>
      <c r="J754" s="190">
        <v>0</v>
      </c>
      <c r="K754" s="190">
        <v>2895.75</v>
      </c>
      <c r="L754" s="189">
        <v>-2895.75</v>
      </c>
    </row>
    <row r="755" spans="1:12" ht="12.75">
      <c r="A755" t="str">
        <f t="shared" si="11"/>
        <v>75</v>
      </c>
      <c r="B755" t="s">
        <v>98</v>
      </c>
      <c r="C755" t="s">
        <v>99</v>
      </c>
      <c r="H755" s="189">
        <v>0</v>
      </c>
      <c r="I755" s="189">
        <v>868.73</v>
      </c>
      <c r="J755" s="190">
        <v>0</v>
      </c>
      <c r="K755" s="190">
        <v>868.73</v>
      </c>
      <c r="L755" s="189">
        <v>-868.73</v>
      </c>
    </row>
    <row r="756" spans="1:12" ht="12.75">
      <c r="A756" t="str">
        <f t="shared" si="11"/>
        <v>75</v>
      </c>
      <c r="B756" t="s">
        <v>100</v>
      </c>
      <c r="C756" t="s">
        <v>101</v>
      </c>
      <c r="F756" s="189">
        <v>0</v>
      </c>
      <c r="G756" s="189">
        <v>1940.69</v>
      </c>
      <c r="J756" s="190">
        <v>0</v>
      </c>
      <c r="K756" s="190">
        <v>1940.69</v>
      </c>
      <c r="L756" s="189">
        <v>-1940.69</v>
      </c>
    </row>
    <row r="757" spans="1:12" ht="12.75">
      <c r="A757" t="str">
        <f t="shared" si="11"/>
        <v>75</v>
      </c>
      <c r="B757" t="s">
        <v>102</v>
      </c>
      <c r="C757" t="s">
        <v>103</v>
      </c>
      <c r="F757" s="189">
        <v>0</v>
      </c>
      <c r="G757" s="189">
        <v>2379.48</v>
      </c>
      <c r="J757" s="190">
        <v>0</v>
      </c>
      <c r="K757" s="190">
        <v>2379.48</v>
      </c>
      <c r="L757" s="189">
        <v>-2379.48</v>
      </c>
    </row>
    <row r="758" spans="1:12" ht="12.75">
      <c r="A758" t="str">
        <f t="shared" si="11"/>
        <v>75</v>
      </c>
      <c r="B758" t="s">
        <v>104</v>
      </c>
      <c r="C758" t="s">
        <v>105</v>
      </c>
      <c r="H758" s="189">
        <v>0</v>
      </c>
      <c r="I758" s="189">
        <v>96.53</v>
      </c>
      <c r="J758" s="190">
        <v>0</v>
      </c>
      <c r="K758" s="190">
        <v>96.53</v>
      </c>
      <c r="L758" s="189">
        <v>-96.53</v>
      </c>
    </row>
    <row r="759" spans="1:12" ht="12.75">
      <c r="A759" t="str">
        <f t="shared" si="11"/>
        <v>75</v>
      </c>
      <c r="B759" t="s">
        <v>106</v>
      </c>
      <c r="C759" t="s">
        <v>107</v>
      </c>
      <c r="H759" s="189">
        <v>0</v>
      </c>
      <c r="I759" s="189">
        <v>339.96</v>
      </c>
      <c r="J759" s="190">
        <v>0</v>
      </c>
      <c r="K759" s="190">
        <v>339.96</v>
      </c>
      <c r="L759" s="189">
        <v>-339.96</v>
      </c>
    </row>
    <row r="760" spans="1:12" ht="12.75">
      <c r="A760" t="str">
        <f t="shared" si="11"/>
        <v>75</v>
      </c>
      <c r="B760" t="s">
        <v>108</v>
      </c>
      <c r="C760" t="s">
        <v>109</v>
      </c>
      <c r="F760" s="189">
        <v>0</v>
      </c>
      <c r="G760" s="189">
        <v>90000</v>
      </c>
      <c r="J760" s="190">
        <v>0</v>
      </c>
      <c r="K760" s="190">
        <v>90000</v>
      </c>
      <c r="L760" s="189">
        <v>-90000</v>
      </c>
    </row>
    <row r="761" spans="1:12" ht="12.75">
      <c r="A761" t="str">
        <f t="shared" si="11"/>
        <v>81</v>
      </c>
      <c r="B761" t="s">
        <v>110</v>
      </c>
      <c r="C761" t="s">
        <v>111</v>
      </c>
      <c r="F761" s="189">
        <v>732.61</v>
      </c>
      <c r="G761" s="189">
        <v>0</v>
      </c>
      <c r="J761" s="190">
        <v>732.61</v>
      </c>
      <c r="K761" s="190">
        <v>0</v>
      </c>
      <c r="L761" s="189">
        <v>732.61</v>
      </c>
    </row>
    <row r="762" spans="1:12" ht="12.75">
      <c r="A762" t="str">
        <f t="shared" si="11"/>
        <v>81</v>
      </c>
      <c r="B762" t="s">
        <v>112</v>
      </c>
      <c r="C762" t="s">
        <v>113</v>
      </c>
      <c r="F762" s="189">
        <v>3870.53</v>
      </c>
      <c r="G762" s="189">
        <v>0</v>
      </c>
      <c r="J762" s="190">
        <v>3870.53</v>
      </c>
      <c r="K762" s="190">
        <v>0</v>
      </c>
      <c r="L762" s="189">
        <v>3870.53</v>
      </c>
    </row>
    <row r="763" spans="1:12" ht="12.75">
      <c r="A763" t="str">
        <f t="shared" si="11"/>
        <v>81</v>
      </c>
      <c r="B763" t="s">
        <v>114</v>
      </c>
      <c r="C763" t="s">
        <v>115</v>
      </c>
      <c r="F763" s="189">
        <v>13772.33</v>
      </c>
      <c r="G763" s="189">
        <v>0</v>
      </c>
      <c r="J763" s="190">
        <v>13772.33</v>
      </c>
      <c r="K763" s="190">
        <v>0</v>
      </c>
      <c r="L763" s="189">
        <v>13772.33</v>
      </c>
    </row>
    <row r="764" spans="1:12" ht="12.75">
      <c r="A764" t="str">
        <f t="shared" si="11"/>
        <v>81</v>
      </c>
      <c r="B764" t="s">
        <v>116</v>
      </c>
      <c r="C764" t="s">
        <v>117</v>
      </c>
      <c r="H764" s="189">
        <v>0</v>
      </c>
      <c r="I764" s="189">
        <v>14000</v>
      </c>
      <c r="J764" s="190">
        <v>0</v>
      </c>
      <c r="K764" s="190">
        <v>14000</v>
      </c>
      <c r="L764" s="189">
        <v>-14000</v>
      </c>
    </row>
    <row r="765" spans="1:12" ht="12.75">
      <c r="A765" t="str">
        <f t="shared" si="11"/>
        <v>82</v>
      </c>
      <c r="B765" t="s">
        <v>118</v>
      </c>
      <c r="C765" t="s">
        <v>119</v>
      </c>
      <c r="F765" s="189">
        <v>1700</v>
      </c>
      <c r="G765" s="189">
        <v>0</v>
      </c>
      <c r="J765" s="190">
        <v>1700</v>
      </c>
      <c r="K765" s="190">
        <v>0</v>
      </c>
      <c r="L765" s="189">
        <v>1700</v>
      </c>
    </row>
    <row r="766" spans="1:12" ht="12.75">
      <c r="A766" t="str">
        <f t="shared" si="11"/>
        <v>89</v>
      </c>
      <c r="B766" t="s">
        <v>120</v>
      </c>
      <c r="C766" t="s">
        <v>121</v>
      </c>
      <c r="D766" s="189">
        <v>3756865.8900000006</v>
      </c>
      <c r="E766" s="189">
        <v>3756865.8899999997</v>
      </c>
      <c r="J766" s="190">
        <v>3756865.8900000006</v>
      </c>
      <c r="K766" s="190">
        <v>3756865.8899999997</v>
      </c>
      <c r="L766" s="189">
        <v>9.313225746154785E-10</v>
      </c>
    </row>
    <row r="767" spans="1:12" ht="12.75">
      <c r="A767" t="str">
        <f t="shared" si="11"/>
        <v>89</v>
      </c>
      <c r="B767" t="s">
        <v>122</v>
      </c>
      <c r="C767" t="s">
        <v>123</v>
      </c>
      <c r="F767" s="189">
        <v>38423.55</v>
      </c>
      <c r="G767" s="189">
        <v>38423.55</v>
      </c>
      <c r="J767" s="190">
        <v>38423.55</v>
      </c>
      <c r="K767" s="190">
        <v>38423.55</v>
      </c>
      <c r="L767" s="189">
        <v>0</v>
      </c>
    </row>
    <row r="768" spans="2:12" ht="12.75">
      <c r="B768" t="s">
        <v>124</v>
      </c>
      <c r="D768" s="189">
        <v>7589951.759999999</v>
      </c>
      <c r="E768" s="189">
        <v>7589951.759999998</v>
      </c>
      <c r="F768" s="189">
        <v>1590704.4700000007</v>
      </c>
      <c r="G768" s="189">
        <v>1590704.4699999997</v>
      </c>
      <c r="H768" s="189">
        <v>168041.37100704326</v>
      </c>
      <c r="I768" s="189">
        <v>168041.3710070433</v>
      </c>
      <c r="J768" s="190">
        <v>9348697.601007042</v>
      </c>
      <c r="K768" s="190">
        <v>9348697.601007037</v>
      </c>
      <c r="L768" s="189">
        <v>5.587935447692871E-09</v>
      </c>
    </row>
    <row r="769" spans="1:12" ht="12.75">
      <c r="A769">
        <f t="shared" si="11"/>
      </c>
      <c r="L769" s="189">
        <v>0</v>
      </c>
    </row>
    <row r="770" spans="1:12" ht="12.75">
      <c r="A770">
        <f t="shared" si="11"/>
      </c>
      <c r="L770" s="189">
        <v>0</v>
      </c>
    </row>
    <row r="771" spans="1:12" ht="12.75">
      <c r="A771">
        <f t="shared" si="11"/>
      </c>
      <c r="L771" s="189">
        <v>0</v>
      </c>
    </row>
    <row r="772" spans="1:12" ht="12.75">
      <c r="A772">
        <f t="shared" si="11"/>
      </c>
      <c r="L772" s="189">
        <v>0</v>
      </c>
    </row>
    <row r="773" spans="1:12" ht="12.75">
      <c r="A773">
        <f t="shared" si="11"/>
      </c>
      <c r="L773" s="189">
        <v>0</v>
      </c>
    </row>
    <row r="774" spans="1:12" ht="12.75">
      <c r="A774">
        <f t="shared" si="11"/>
      </c>
      <c r="L774" s="189">
        <v>0</v>
      </c>
    </row>
    <row r="775" spans="1:12" ht="12.75">
      <c r="A775">
        <f aca="true" t="shared" si="12" ref="A775:A781">LEFT(B775,2)</f>
      </c>
      <c r="L775" s="189">
        <v>0</v>
      </c>
    </row>
    <row r="776" spans="1:12" ht="12.75">
      <c r="A776">
        <f t="shared" si="12"/>
      </c>
      <c r="L776" s="189">
        <v>0</v>
      </c>
    </row>
    <row r="777" spans="1:12" ht="12.75">
      <c r="A777">
        <f t="shared" si="12"/>
      </c>
      <c r="L777" s="189">
        <v>0</v>
      </c>
    </row>
    <row r="778" spans="1:12" ht="12.75">
      <c r="A778">
        <f t="shared" si="12"/>
      </c>
      <c r="L778" s="189">
        <v>0</v>
      </c>
    </row>
    <row r="779" spans="1:12" ht="12.75">
      <c r="A779">
        <f t="shared" si="12"/>
      </c>
      <c r="L779" s="189">
        <v>0</v>
      </c>
    </row>
    <row r="780" spans="1:12" ht="12.75">
      <c r="A780">
        <f t="shared" si="12"/>
      </c>
      <c r="L780" s="189">
        <v>0</v>
      </c>
    </row>
    <row r="781" spans="1:12" ht="12.75">
      <c r="A781">
        <f t="shared" si="12"/>
      </c>
      <c r="L781" s="189">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KERAMONTE</dc:creator>
  <cp:keywords/>
  <dc:description/>
  <cp:lastModifiedBy>G&amp;E</cp:lastModifiedBy>
  <cp:lastPrinted>2015-07-03T10:29:01Z</cp:lastPrinted>
  <dcterms:created xsi:type="dcterms:W3CDTF">1997-11-11T15:21:33Z</dcterms:created>
  <dcterms:modified xsi:type="dcterms:W3CDTF">2015-07-08T10:35:51Z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2099424181</vt:i4>
  </property>
  <property fmtid="{D5CDD505-2E9C-101B-9397-08002B2CF9AE}" pid="3" name="_EmailSubject">
    <vt:lpwstr/>
  </property>
  <property fmtid="{D5CDD505-2E9C-101B-9397-08002B2CF9AE}" pid="4" name="_AuthorEmail">
    <vt:lpwstr>kyrimis@lamaplast.gr</vt:lpwstr>
  </property>
  <property fmtid="{D5CDD505-2E9C-101B-9397-08002B2CF9AE}" pid="5" name="_AuthorEmailDisplayName">
    <vt:lpwstr>INTERNAL KYRIMIS PANAGIOTIS</vt:lpwstr>
  </property>
  <property fmtid="{D5CDD505-2E9C-101B-9397-08002B2CF9AE}" pid="6" name="_ReviewingToolsShownOnce">
    <vt:lpwstr/>
  </property>
</Properties>
</file>